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03.10\zaisei\財政状況資料集Ｈ30分\【財政状況資料集】_453820_国富町_2018\"/>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CO34" i="10" l="1"/>
  <c r="CO35" i="10" s="1"/>
  <c r="BW35" i="10"/>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<sst xmlns="http://schemas.openxmlformats.org/spreadsheetml/2006/main" count="1128" uniqueCount="612">
  <si>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</si>
  <si>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</si>
  <si>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</si>
  <si>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</si>
  <si>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</si>
  <si>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</si>
  <si>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</si>
  <si>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</si>
  <si>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</si>
  <si>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</si>
  <si>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</si>
  <si>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</si>
  <si>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</si>
  <si>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</si>
  <si>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</si>
  <si>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</si>
  <si>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</si>
  <si>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</si>
  <si>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</si>
  <si>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</si>
  <si>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</si>
  <si>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</si>
  <si>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</si>
  <si>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</si>
  <si>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</si>
  <si>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</si>
  <si>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</si>
  <si>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</si>
  <si>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</si>
  <si>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</si>
  <si>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</si>
  <si>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</si>
  <si>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</si>
  <si>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</si>
  <si>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</si>
  <si>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</si>
  <si>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</si>
  <si>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</si>
  <si>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</si>
  <si>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</si>
  <si>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</si>
  <si>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</si>
  <si>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</si>
  <si>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</si>
  <si>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</si>
  <si>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</si>
  <si>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</si>
  <si>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</si>
  <si>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</si>
  <si>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</si>
  <si>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</si>
  <si>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</si>
  <si>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</si>
  <si>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</si>
  <si>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</si>
  <si>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</si>
  <si>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</si>
  <si>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</si>
  <si>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</si>
  <si>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</si>
  <si>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</si>
  <si>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</si>
  <si>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</si>
  <si>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</si>
  <si>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</si>
  <si>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</si>
  <si>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</si>
  <si>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</si>
  <si>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</si>
  <si>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</si>
  <si>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</si>
  <si>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</si>
  <si>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</si>
  <si>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</si>
  <si>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</si>
  <si>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</si>
  <si>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</si>
  <si>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</si>
  <si>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</si>
  <si>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</si>
  <si>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</si>
  <si>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</si>
  <si>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</si>
  <si>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</si>
  <si>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</si>
  <si>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</si>
  <si>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</si>
  <si>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</si>
  <si>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</si>
  <si>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</si>
  <si>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</si>
  <si>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</si>
  <si>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</si>
  <si>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</si>
  <si>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</si>
  <si>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</si>
  <si>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</si>
  <si>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</si>
  <si>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</si>
  <si>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国富町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</si>
  <si>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</si>
  <si>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</si>
  <si>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</si>
  <si>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</si>
  <si>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</si>
  <si>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</si>
  <si>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</si>
  <si>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</si>
  <si>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</si>
  <si>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</si>
  <si>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</si>
  <si>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</si>
  <si>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</si>
  <si>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</si>
  <si>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</si>
  <si>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</si>
  <si>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</si>
  <si>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</si>
  <si>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</si>
  <si>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</si>
  <si>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</si>
  <si>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</si>
  <si>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</si>
  <si>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</si>
  <si>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</si>
  <si>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</si>
  <si>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</si>
  <si>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</si>
  <si>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</si>
  <si>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</si>
  <si>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</si>
  <si>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</si>
  <si>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</si>
  <si>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</si>
  <si>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</si>
  <si>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</si>
  <si>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</si>
  <si>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</si>
  <si>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</si>
  <si>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</si>
  <si>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</si>
  <si>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</si>
  <si>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</si>
  <si>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</si>
  <si>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</si>
  <si>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</si>
  <si>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</si>
  <si>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</si>
  <si>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</si>
  <si>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</si>
  <si>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</si>
  <si>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</si>
  <si>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</si>
  <si>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</si>
  <si>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</si>
  <si>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</si>
  <si>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</si>
  <si>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</si>
  <si>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</si>
  <si>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</si>
  <si>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</si>
  <si>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</si>
  <si>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</si>
  <si>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</si>
  <si>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</si>
  <si>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</si>
  <si>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</si>
  <si>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</si>
  <si>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</si>
  <si>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</si>
  <si>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</si>
  <si>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</si>
  <si>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</si>
  <si>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</si>
  <si>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</si>
  <si>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</si>
  <si>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</si>
  <si>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</si>
  <si>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</si>
  <si>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</si>
  <si>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</si>
  <si>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</si>
  <si>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</si>
  <si>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</si>
  <si>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</si>
  <si>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</si>
  <si>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</si>
  <si>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</si>
  <si>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</si>
  <si>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</si>
  <si>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</si>
  <si>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</si>
  <si>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</si>
  <si>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</si>
  <si>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</si>
  <si>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</si>
  <si>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</si>
  <si>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</si>
  <si>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</si>
  <si>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</si>
  <si>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</si>
  <si>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</si>
  <si>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</si>
  <si>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</si>
  <si>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</si>
  <si>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</si>
  <si>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</si>
  <si>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</si>
  <si>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</si>
  <si>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</si>
  <si>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</si>
  <si>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</si>
  <si>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</si>
  <si>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宮崎県国富町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</si>
  <si>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</si>
  <si>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</si>
  <si>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</si>
  <si>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</si>
  <si>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</si>
  <si>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</si>
  <si>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</si>
  <si>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</si>
  <si>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</si>
  <si>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</si>
  <si>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</si>
  <si>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</si>
  <si>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</si>
  <si>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</si>
  <si>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</si>
  <si>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</si>
  <si>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</si>
  <si>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</si>
  <si>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</si>
  <si>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</si>
  <si>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</si>
  <si>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</si>
  <si>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</si>
  <si>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</si>
  <si>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</si>
  <si>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</si>
  <si>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</si>
  <si>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</si>
  <si>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</si>
  <si>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</si>
  <si>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</si>
  <si>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</si>
  <si>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</si>
  <si>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</si>
  <si>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</si>
  <si>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</si>
  <si>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</si>
  <si>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</si>
  <si>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</si>
  <si>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</si>
  <si>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</si>
  <si>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</si>
  <si>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</si>
  <si>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</si>
  <si>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</si>
  <si>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</si>
  <si>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</si>
  <si>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</si>
  <si>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</si>
  <si>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</si>
  <si>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</si>
  <si>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</si>
  <si>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</si>
  <si>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</si>
  <si>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</si>
  <si>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</si>
  <si>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</si>
  <si>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</si>
  <si>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</si>
  <si>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</si>
  <si>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</si>
  <si>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</si>
  <si>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</si>
  <si>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</si>
  <si>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</si>
  <si>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</si>
  <si>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</si>
  <si>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</si>
  <si>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</si>
  <si>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</si>
  <si>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</si>
  <si>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</si>
  <si>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</si>
  <si>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</si>
  <si>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</si>
  <si>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</si>
  <si>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</si>
  <si>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</si>
  <si>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</si>
  <si>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</si>
  <si>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</si>
  <si>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</si>
  <si>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</si>
  <si>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</si>
  <si>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</si>
  <si>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</si>
  <si>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</si>
  <si>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</si>
  <si>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</si>
  <si>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</si>
  <si>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</si>
  <si>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</si>
  <si>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</si>
  <si>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</si>
  <si>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</si>
  <si>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</si>
  <si>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</si>
  <si>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</si>
  <si>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</si>
  <si>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</si>
  <si>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</si>
  <si>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</si>
  <si>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</si>
  <si>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</si>
  <si>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</si>
  <si>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</si>
  <si>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</si>
  <si>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</si>
  <si>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</si>
  <si>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</si>
  <si>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</si>
  <si>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</si>
  <si>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</si>
  <si>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</si>
  <si>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</si>
  <si>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</si>
  <si>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</si>
  <si>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</si>
  <si>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</si>
  <si>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</si>
  <si>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</si>
  <si>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</si>
  <si>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</si>
  <si>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</si>
  <si>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</si>
  <si>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</si>
  <si>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</si>
  <si>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</si>
  <si>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</si>
  <si>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</si>
  <si>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</si>
  <si>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</si>
  <si>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</si>
  <si>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</si>
  <si>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</si>
  <si>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</si>
  <si>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</si>
  <si>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</si>
  <si>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</si>
  <si>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</si>
  <si>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</si>
  <si>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</si>
  <si>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</si>
  <si>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</si>
  <si>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</si>
  <si>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</si>
  <si>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</si>
  <si>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</si>
  <si>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</si>
  <si>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</si>
  <si>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宮崎県国富町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</si>
  <si>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</si>
  <si>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</si>
  <si>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</si>
  <si>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</si>
  <si>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</si>
  <si>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</si>
  <si>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</si>
  <si>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</si>
  <si>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</si>
  <si>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</si>
  <si>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</si>
  <si>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</si>
  <si>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</si>
  <si>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</si>
  <si>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</si>
  <si>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</si>
  <si>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</si>
  <si>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</si>
  <si>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</si>
  <si>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</si>
  <si>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</si>
  <si>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</si>
  <si>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</si>
  <si>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</si>
  <si>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</si>
  <si>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</si>
  <si>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</si>
  <si>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</si>
  <si>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</si>
  <si>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</si>
  <si>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</si>
  <si>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</si>
  <si>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</si>
  <si>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</si>
  <si>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</si>
  <si>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</si>
  <si>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</si>
  <si>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</si>
  <si>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</si>
  <si>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</si>
  <si>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</si>
  <si>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</si>
  <si>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</si>
  <si>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</si>
  <si>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</si>
  <si>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</si>
  <si>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</si>
  <si>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</si>
  <si>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</si>
  <si>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</si>
  <si>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</si>
  <si>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</si>
  <si>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</si>
  <si>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</si>
  <si>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</si>
  <si>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</si>
  <si>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</si>
  <si>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</si>
  <si>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</si>
  <si>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</si>
  <si>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</si>
  <si>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</si>
  <si>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</si>
  <si>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</si>
  <si>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</si>
  <si>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</si>
  <si>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</si>
  <si>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</si>
  <si>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</si>
  <si>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</si>
  <si>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</si>
  <si>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</si>
  <si>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</si>
  <si>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</si>
  <si>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</si>
  <si>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</si>
  <si>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</si>
  <si>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</si>
  <si>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</si>
  <si>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</si>
  <si>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</si>
  <si>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</si>
  <si>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</si>
  <si>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</si>
  <si>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</si>
  <si>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</si>
  <si>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</si>
  <si>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</si>
  <si>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</si>
  <si>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</si>
  <si>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</si>
  <si>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</si>
  <si>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</si>
  <si>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</si>
  <si>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</si>
  <si>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</si>
  <si>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</si>
  <si>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</si>
  <si>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</si>
  <si>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</si>
  <si>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</si>
  <si>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</si>
  <si>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</si>
  <si>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</si>
  <si>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</si>
  <si>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</si>
  <si>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</si>
  <si>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</si>
  <si>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</si>
  <si>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</si>
  <si>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</si>
  <si>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</si>
  <si>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</si>
  <si>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</si>
  <si>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</si>
  <si>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</si>
  <si>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</si>
  <si>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</si>
  <si>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</si>
  <si>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</si>
  <si>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</si>
  <si>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</si>
  <si>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</si>
  <si>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</si>
  <si>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</si>
  <si>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</si>
  <si>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</si>
  <si>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</si>
  <si>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</si>
  <si>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</si>
  <si>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</si>
  <si>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</si>
  <si>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</si>
  <si>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</si>
  <si>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</si>
  <si>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</si>
  <si>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</si>
  <si>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</si>
  <si>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</si>
  <si>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</si>
  <si>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</si>
  <si>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</si>
  <si>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</si>
  <si>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</si>
  <si>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</si>
  <si>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</si>
  <si>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</si>
  <si>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</si>
  <si>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</si>
  <si>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</si>
  <si>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</si>
  <si>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</si>
  <si>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</si>
  <si>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</si>
  <si>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</si>
  <si>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</si>
  <si>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</si>
  <si>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</si>
  <si>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</si>
  <si>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</si>
  <si>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</si>
  <si>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</si>
  <si>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</si>
  <si>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</si>
  <si>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</si>
  <si>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</si>
  <si>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</si>
  <si>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</si>
  <si>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</si>
  <si>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</si>
  <si>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</si>
  <si>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</si>
  <si>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</si>
  <si>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</si>
  <si>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</si>
  <si>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</si>
  <si>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</si>
  <si>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</si>
  <si>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</si>
  <si>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</si>
  <si>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</si>
  <si>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</si>
  <si>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</si>
  <si>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</si>
  <si>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</si>
  <si>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</si>
  <si>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</si>
  <si>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</si>
  <si>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</si>
  <si>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</si>
  <si>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</si>
  <si>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</si>
  <si>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</si>
  <si>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</si>
  <si>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</si>
  <si>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</si>
  <si>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</si>
  <si>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</si>
  <si>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</si>
  <si>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</si>
  <si>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3.99</t>
  </si>
  <si>
    <t>▲ 1.27</t>
  </si>
  <si>
    <t>▲ 4.64</t>
  </si>
  <si>
    <t>▲ 2.36</t>
  </si>
  <si>
    <t>▲ 8.21</t>
  </si>
  <si>
    <t>水道事業会計</t>
  </si>
  <si>
    <t>一般会計</t>
  </si>
  <si>
    <t>公共下水道事業特別会計</t>
  </si>
  <si>
    <t>国民健康保険事業特別会計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</si>
  <si>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</si>
  <si>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</si>
  <si>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</si>
  <si>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</si>
  <si>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</si>
  <si>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</si>
  <si>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</si>
  <si>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</si>
  <si>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</si>
  <si>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</si>
  <si>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</si>
  <si>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</si>
  <si>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宮崎県中部地区衛生組合</t>
    <rPh sb="0" eb="3">
      <t>ミヤザキケン</t>
    </rPh>
    <rPh sb="3" eb="5">
      <t>チュウブ</t>
    </rPh>
    <rPh sb="5" eb="7">
      <t>チク</t>
    </rPh>
    <rPh sb="7" eb="9">
      <t>エイセイ</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</si>
  <si>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</si>
  <si>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</si>
  <si>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</si>
  <si>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</si>
  <si>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国富町土地開発公社</t>
    <rPh sb="0" eb="3">
      <t>クニトミチョウ</t>
    </rPh>
    <rPh sb="3" eb="5">
      <t>トチ</t>
    </rPh>
    <rPh sb="5" eb="7">
      <t>カイハツ</t>
    </rPh>
    <rPh sb="7" eb="9">
      <t>コウシャ</t>
    </rPh>
    <phoneticPr fontId="2"/>
  </si>
  <si>
    <t>宮崎県環境整備公社</t>
    <rPh sb="0" eb="3">
      <t>ミヤザキケン</t>
    </rPh>
    <rPh sb="3" eb="5">
      <t>カンキョウ</t>
    </rPh>
    <rPh sb="5" eb="7">
      <t>セイビ</t>
    </rPh>
    <rPh sb="7" eb="9">
      <t>コウシャ</t>
    </rPh>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</si>
  <si>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</si>
  <si>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</si>
  <si>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</si>
  <si>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</si>
  <si>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</si>
  <si>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</si>
  <si>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</si>
  <si>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</si>
  <si>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社会福祉基金</t>
    <rPh sb="0" eb="2">
      <t>シャカイ</t>
    </rPh>
    <rPh sb="2" eb="4">
      <t>フクシ</t>
    </rPh>
    <rPh sb="4" eb="6">
      <t>キキン</t>
    </rPh>
    <phoneticPr fontId="2"/>
  </si>
  <si>
    <t>元気づくり基金</t>
    <rPh sb="0" eb="2">
      <t>ゲンキ</t>
    </rPh>
    <rPh sb="5" eb="7">
      <t>キキン</t>
    </rPh>
    <phoneticPr fontId="2"/>
  </si>
  <si>
    <t>ふるさと農村活性化基金</t>
    <rPh sb="4" eb="6">
      <t>ノウソン</t>
    </rPh>
    <rPh sb="6" eb="9">
      <t>カッセイカ</t>
    </rPh>
    <rPh sb="9" eb="11">
      <t>キキン</t>
    </rPh>
    <phoneticPr fontId="2"/>
  </si>
  <si>
    <t>-</t>
    <phoneticPr fontId="2"/>
  </si>
  <si>
    <t>-</t>
    <phoneticPr fontId="2"/>
  </si>
  <si>
    <t>-</t>
    <phoneticPr fontId="2"/>
  </si>
  <si>
    <t>宮崎県市町村総合事務組合（自治会館管理運営特別会計）</t>
    <rPh sb="13" eb="15">
      <t>ジチ</t>
    </rPh>
    <rPh sb="15" eb="17">
      <t>カイカン</t>
    </rPh>
    <rPh sb="17" eb="19">
      <t>カンリ</t>
    </rPh>
    <rPh sb="19" eb="21">
      <t>ウンエイ</t>
    </rPh>
    <rPh sb="21" eb="23">
      <t>トクベツ</t>
    </rPh>
    <rPh sb="23" eb="25">
      <t>カイケイ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</si>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</sst>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78556</c:v>
                </c:pt>
                <c:pt idx="1">
                  <c:v>96635</c:v>
                </c:pt>
                <c:pt idx="2">
                  <c:v>97062</c:v>
                </c:pt>
                <c:pt idx="3">
                  <c:v>106005</c:v>
                </c:pt>
                <c:pt idx="4">
                  <c:v>98507</c:v>
                </c:pt>
              </c:numCache>
            </c:numRef>
          </c:val>
          <c:smooth val="0"/>
          <c:extLst xmlns:c16r2="http://schemas.microsoft.com/office/drawing/2015/06/chart">
            <c:ext xmlns:c16="http://schemas.microsoft.com/office/drawing/2014/chart" uri="{C3380CC4-5D6E-409C-BE32-E72D297353CC}">
              <c16:uniqueId val="{00000000-F1F4-4CCF-A580-33FF6FBAA2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47784</c:v>
                </c:pt>
                <c:pt idx="1">
                  <c:v>79593</c:v>
                </c:pt>
                <c:pt idx="2">
                  <c:v>114530</c:v>
                </c:pt>
                <c:pt idx="3">
                  <c:v>48564</c:v>
                </c:pt>
                <c:pt idx="4">
                  <c:v>31868</c:v>
                </c:pt>
              </c:numCache>
            </c:numRef>
          </c:val>
          <c:smooth val="0"/>
          <c:extLst xmlns:c16r2="http://schemas.microsoft.com/office/drawing/2015/06/chart">
            <c:ext xmlns:c16="http://schemas.microsoft.com/office/drawing/2014/chart" uri="{C3380CC4-5D6E-409C-BE32-E72D297353CC}">
              <c16:uniqueId val="{00000001-F1F4-4CCF-A580-33FF6FBAA2E6}"/>
            </c:ext>
          </c:extLst>
        </c:ser>
        <c:dLbls>
          <c:showLegendKey val="0"/>
          <c:showVal val="0"/>
          <c:showCatName val="0"/>
          <c:showSerName val="0"/>
          <c:showPercent val="0"/>
          <c:showBubbleSize val="0"/>
        </c:dLbls>
        <c:marker val="1"/>
        <c:smooth val="0"/>
        <c:axId val="351131456"/>
        <c:axId val="351131848"/>
      </c:lineChart>
      <c:catAx>
        <c:axId val="351131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131848"/>
        <c:crosses val="autoZero"/>
        <c:auto val="1"/>
        <c:lblAlgn val="ctr"/>
        <c:lblOffset val="100"/>
        <c:tickLblSkip val="1"/>
        <c:tickMarkSkip val="1"/>
        <c:noMultiLvlLbl val="0"/>
      </c:catAx>
      <c:valAx>
        <c:axId val="3511318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131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5.61</c:v>
                </c:pt>
                <c:pt idx="1">
                  <c:v>5.18</c:v>
                </c:pt>
                <c:pt idx="2">
                  <c:v>4.7300000000000004</c:v>
                </c:pt>
                <c:pt idx="3">
                  <c:v>4.8099999999999996</c:v>
                </c:pt>
                <c:pt idx="4">
                  <c:v>3.75</c:v>
                </c:pt>
              </c:numCache>
            </c:numRef>
          </c:val>
          <c:extLst xmlns:c16r2="http://schemas.microsoft.com/office/drawing/2015/06/chart">
            <c:ext xmlns:c16="http://schemas.microsoft.com/office/drawing/2014/chart" uri="{C3380CC4-5D6E-409C-BE32-E72D297353CC}">
              <c16:uniqueId val="{00000000-704B-4E4A-A0C4-9C6E64C522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23.51</c:v>
                </c:pt>
                <c:pt idx="1">
                  <c:v>25.27</c:v>
                </c:pt>
                <c:pt idx="2">
                  <c:v>24.27</c:v>
                </c:pt>
                <c:pt idx="3">
                  <c:v>24.39</c:v>
                </c:pt>
                <c:pt idx="4">
                  <c:v>19.850000000000001</c:v>
                </c:pt>
              </c:numCache>
            </c:numRef>
          </c:val>
          <c:extLst xmlns:c16r2="http://schemas.microsoft.com/office/drawing/2015/06/chart">
            <c:ext xmlns:c16="http://schemas.microsoft.com/office/drawing/2014/chart" uri="{C3380CC4-5D6E-409C-BE32-E72D297353CC}">
              <c16:uniqueId val="{00000001-704B-4E4A-A0C4-9C6E64C52251}"/>
            </c:ext>
          </c:extLst>
        </c:ser>
        <c:dLbls>
          <c:showLegendKey val="0"/>
          <c:showVal val="0"/>
          <c:showCatName val="0"/>
          <c:showSerName val="0"/>
          <c:showPercent val="0"/>
          <c:showBubbleSize val="0"/>
        </c:dLbls>
        <c:gapWidth val="250"/>
        <c:overlap val="100"/>
        <c:axId val="351128712"/>
        <c:axId val="368738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-3.99</c:v>
                </c:pt>
                <c:pt idx="1">
                  <c:v>-1.27</c:v>
                </c:pt>
                <c:pt idx="2">
                  <c:v>-4.6399999999999997</c:v>
                </c:pt>
                <c:pt idx="3">
                  <c:v>-2.36</c:v>
                </c:pt>
                <c:pt idx="4">
                  <c:v>-8.2100000000000009</c:v>
                </c:pt>
              </c:numCache>
            </c:numRef>
          </c:val>
          <c:smooth val="0"/>
          <c:extLst xmlns:c16r2="http://schemas.microsoft.com/office/drawing/2015/06/chart">
            <c:ext xmlns:c16="http://schemas.microsoft.com/office/drawing/2014/chart" uri="{C3380CC4-5D6E-409C-BE32-E72D297353CC}">
              <c16:uniqueId val="{00000002-704B-4E4A-A0C4-9C6E64C52251}"/>
            </c:ext>
          </c:extLst>
        </c:ser>
        <c:dLbls>
          <c:showLegendKey val="0"/>
          <c:showVal val="0"/>
          <c:showCatName val="0"/>
          <c:showSerName val="0"/>
          <c:showPercent val="0"/>
          <c:showBubbleSize val="0"/>
        </c:dLbls>
        <c:marker val="1"/>
        <c:smooth val="0"/>
        <c:axId val="351128712"/>
        <c:axId val="368738568"/>
      </c:lineChart>
      <c:catAx>
        <c:axId val="351128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8738568"/>
        <c:crosses val="autoZero"/>
        <c:auto val="1"/>
        <c:lblAlgn val="ctr"/>
        <c:lblOffset val="100"/>
        <c:tickLblSkip val="1"/>
        <c:tickMarkSkip val="1"/>
        <c:noMultiLvlLbl val="0"/>
      </c:catAx>
      <c:valAx>
        <c:axId val="368738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128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775-45A1-B25D-2898A64A07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775-45A1-B25D-2898A64A07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775-45A1-B25D-2898A64A078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775-45A1-B25D-2898A64A078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1775-45A1-B25D-2898A64A078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1.24</c:v>
                </c:pt>
                <c:pt idx="2">
                  <c:v>#N/A</c:v>
                </c:pt>
                <c:pt idx="3">
                  <c:v>0.62</c:v>
                </c:pt>
                <c:pt idx="4">
                  <c:v>#N/A</c:v>
                </c:pt>
                <c:pt idx="5">
                  <c:v>0.41</c:v>
                </c:pt>
                <c:pt idx="6">
                  <c:v>#N/A</c:v>
                </c:pt>
                <c:pt idx="7">
                  <c:v>0.93</c:v>
                </c:pt>
                <c:pt idx="8">
                  <c:v>#N/A</c:v>
                </c:pt>
                <c:pt idx="9">
                  <c:v>0.05</c:v>
                </c:pt>
              </c:numCache>
            </c:numRef>
          </c:val>
          <c:extLst xmlns:c16r2="http://schemas.microsoft.com/office/drawing/2015/06/chart">
            <c:ext xmlns:c16="http://schemas.microsoft.com/office/drawing/2014/chart" uri="{C3380CC4-5D6E-409C-BE32-E72D297353CC}">
              <c16:uniqueId val="{00000005-1775-45A1-B25D-2898A64A078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3.35</c:v>
                </c:pt>
                <c:pt idx="2">
                  <c:v>#N/A</c:v>
                </c:pt>
                <c:pt idx="3">
                  <c:v>2.77</c:v>
                </c:pt>
                <c:pt idx="4">
                  <c:v>#N/A</c:v>
                </c:pt>
                <c:pt idx="5">
                  <c:v>4.8099999999999996</c:v>
                </c:pt>
                <c:pt idx="6">
                  <c:v>#N/A</c:v>
                </c:pt>
                <c:pt idx="7">
                  <c:v>3.77</c:v>
                </c:pt>
                <c:pt idx="8">
                  <c:v>#N/A</c:v>
                </c:pt>
                <c:pt idx="9">
                  <c:v>0.18</c:v>
                </c:pt>
              </c:numCache>
            </c:numRef>
          </c:val>
          <c:extLst xmlns:c16r2="http://schemas.microsoft.com/office/drawing/2015/06/chart">
            <c:ext xmlns:c16="http://schemas.microsoft.com/office/drawing/2014/chart" uri="{C3380CC4-5D6E-409C-BE32-E72D297353CC}">
              <c16:uniqueId val="{00000006-1775-45A1-B25D-2898A64A0788}"/>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0.32</c:v>
                </c:pt>
                <c:pt idx="2">
                  <c:v>#N/A</c:v>
                </c:pt>
                <c:pt idx="3">
                  <c:v>0.26</c:v>
                </c:pt>
                <c:pt idx="4">
                  <c:v>#N/A</c:v>
                </c:pt>
                <c:pt idx="5">
                  <c:v>0.27</c:v>
                </c:pt>
                <c:pt idx="6">
                  <c:v>#N/A</c:v>
                </c:pt>
                <c:pt idx="7">
                  <c:v>0.17</c:v>
                </c:pt>
                <c:pt idx="8">
                  <c:v>#N/A</c:v>
                </c:pt>
                <c:pt idx="9">
                  <c:v>0.19</c:v>
                </c:pt>
              </c:numCache>
            </c:numRef>
          </c:val>
          <c:extLst xmlns:c16r2="http://schemas.microsoft.com/office/drawing/2015/06/chart">
            <c:ext xmlns:c16="http://schemas.microsoft.com/office/drawing/2014/chart" uri="{C3380CC4-5D6E-409C-BE32-E72D297353CC}">
              <c16:uniqueId val="{00000007-1775-45A1-B25D-2898A64A078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5.61</c:v>
                </c:pt>
                <c:pt idx="2">
                  <c:v>#N/A</c:v>
                </c:pt>
                <c:pt idx="3">
                  <c:v>5.18</c:v>
                </c:pt>
                <c:pt idx="4">
                  <c:v>#N/A</c:v>
                </c:pt>
                <c:pt idx="5">
                  <c:v>4.72</c:v>
                </c:pt>
                <c:pt idx="6">
                  <c:v>#N/A</c:v>
                </c:pt>
                <c:pt idx="7">
                  <c:v>4.8</c:v>
                </c:pt>
                <c:pt idx="8">
                  <c:v>#N/A</c:v>
                </c:pt>
                <c:pt idx="9">
                  <c:v>3.75</c:v>
                </c:pt>
              </c:numCache>
            </c:numRef>
          </c:val>
          <c:extLst xmlns:c16r2="http://schemas.microsoft.com/office/drawing/2015/06/chart">
            <c:ext xmlns:c16="http://schemas.microsoft.com/office/drawing/2014/chart" uri="{C3380CC4-5D6E-409C-BE32-E72D297353CC}">
              <c16:uniqueId val="{00000008-1775-45A1-B25D-2898A64A078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2.81</c:v>
                </c:pt>
                <c:pt idx="2">
                  <c:v>#N/A</c:v>
                </c:pt>
                <c:pt idx="3">
                  <c:v>2.37</c:v>
                </c:pt>
                <c:pt idx="4">
                  <c:v>#N/A</c:v>
                </c:pt>
                <c:pt idx="5">
                  <c:v>3.33</c:v>
                </c:pt>
                <c:pt idx="6">
                  <c:v>#N/A</c:v>
                </c:pt>
                <c:pt idx="7">
                  <c:v>3.64</c:v>
                </c:pt>
                <c:pt idx="8">
                  <c:v>#N/A</c:v>
                </c:pt>
                <c:pt idx="9">
                  <c:v>4.05</c:v>
                </c:pt>
              </c:numCache>
            </c:numRef>
          </c:val>
          <c:extLst xmlns:c16r2="http://schemas.microsoft.com/office/drawing/2015/06/chart">
            <c:ext xmlns:c16="http://schemas.microsoft.com/office/drawing/2014/chart" uri="{C3380CC4-5D6E-409C-BE32-E72D297353CC}">
              <c16:uniqueId val="{00000009-1775-45A1-B25D-2898A64A0788}"/>
            </c:ext>
          </c:extLst>
        </c:ser>
        <c:dLbls>
          <c:showLegendKey val="0"/>
          <c:showVal val="0"/>
          <c:showCatName val="0"/>
          <c:showSerName val="0"/>
          <c:showPercent val="0"/>
          <c:showBubbleSize val="0"/>
        </c:dLbls>
        <c:gapWidth val="150"/>
        <c:overlap val="100"/>
        <c:axId val="368738960"/>
        <c:axId val="368737000"/>
      </c:barChart>
      <c:catAx>
        <c:axId val="36873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737000"/>
        <c:crosses val="autoZero"/>
        <c:auto val="1"/>
        <c:lblAlgn val="ctr"/>
        <c:lblOffset val="100"/>
        <c:tickLblSkip val="1"/>
        <c:tickMarkSkip val="1"/>
        <c:noMultiLvlLbl val="0"/>
      </c:catAx>
      <c:valAx>
        <c:axId val="368737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738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740</c:v>
                </c:pt>
                <c:pt idx="5">
                  <c:v>712</c:v>
                </c:pt>
                <c:pt idx="8">
                  <c:v>708</c:v>
                </c:pt>
                <c:pt idx="11">
                  <c:v>677</c:v>
                </c:pt>
                <c:pt idx="14">
                  <c:v>636</c:v>
                </c:pt>
              </c:numCache>
            </c:numRef>
          </c:val>
          <c:extLst xmlns:c16r2="http://schemas.microsoft.com/office/drawing/2015/06/chart">
            <c:ext xmlns:c16="http://schemas.microsoft.com/office/drawing/2014/chart" uri="{C3380CC4-5D6E-409C-BE32-E72D297353CC}">
              <c16:uniqueId val="{00000000-DB6C-4F72-BF3A-8E7A49A4E4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B6C-4F72-BF3A-8E7A49A4E4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B6C-4F72-BF3A-8E7A49A4E4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B6C-4F72-BF3A-8E7A49A4E4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132</c:v>
                </c:pt>
                <c:pt idx="3">
                  <c:v>143</c:v>
                </c:pt>
                <c:pt idx="6">
                  <c:v>155</c:v>
                </c:pt>
                <c:pt idx="9">
                  <c:v>151</c:v>
                </c:pt>
                <c:pt idx="12">
                  <c:v>167</c:v>
                </c:pt>
              </c:numCache>
            </c:numRef>
          </c:val>
          <c:extLst xmlns:c16r2="http://schemas.microsoft.com/office/drawing/2015/06/chart">
            <c:ext xmlns:c16="http://schemas.microsoft.com/office/drawing/2014/chart" uri="{C3380CC4-5D6E-409C-BE32-E72D297353CC}">
              <c16:uniqueId val="{00000004-DB6C-4F72-BF3A-8E7A49A4E4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6C-4F72-BF3A-8E7A49A4E4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B6C-4F72-BF3A-8E7A49A4E4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1063</c:v>
                </c:pt>
                <c:pt idx="3">
                  <c:v>1036</c:v>
                </c:pt>
                <c:pt idx="6">
                  <c:v>1001</c:v>
                </c:pt>
                <c:pt idx="9">
                  <c:v>976</c:v>
                </c:pt>
                <c:pt idx="12">
                  <c:v>942</c:v>
                </c:pt>
              </c:numCache>
            </c:numRef>
          </c:val>
          <c:extLst xmlns:c16r2="http://schemas.microsoft.com/office/drawing/2015/06/chart">
            <c:ext xmlns:c16="http://schemas.microsoft.com/office/drawing/2014/chart" uri="{C3380CC4-5D6E-409C-BE32-E72D297353CC}">
              <c16:uniqueId val="{00000007-DB6C-4F72-BF3A-8E7A49A4E4DA}"/>
            </c:ext>
          </c:extLst>
        </c:ser>
        <c:dLbls>
          <c:showLegendKey val="0"/>
          <c:showVal val="0"/>
          <c:showCatName val="0"/>
          <c:showSerName val="0"/>
          <c:showPercent val="0"/>
          <c:showBubbleSize val="0"/>
        </c:dLbls>
        <c:gapWidth val="100"/>
        <c:overlap val="100"/>
        <c:axId val="368740136"/>
        <c:axId val="36874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477</c:v>
                </c:pt>
                <c:pt idx="2">
                  <c:v>#N/A</c:v>
                </c:pt>
                <c:pt idx="3">
                  <c:v>#N/A</c:v>
                </c:pt>
                <c:pt idx="4">
                  <c:v>467</c:v>
                </c:pt>
                <c:pt idx="5">
                  <c:v>#N/A</c:v>
                </c:pt>
                <c:pt idx="6">
                  <c:v>#N/A</c:v>
                </c:pt>
                <c:pt idx="7">
                  <c:v>448</c:v>
                </c:pt>
                <c:pt idx="8">
                  <c:v>#N/A</c:v>
                </c:pt>
                <c:pt idx="9">
                  <c:v>#N/A</c:v>
                </c:pt>
                <c:pt idx="10">
                  <c:v>450</c:v>
                </c:pt>
                <c:pt idx="11">
                  <c:v>#N/A</c:v>
                </c:pt>
                <c:pt idx="12">
                  <c:v>#N/A</c:v>
                </c:pt>
                <c:pt idx="13">
                  <c:v>473</c:v>
                </c:pt>
                <c:pt idx="14">
                  <c:v>#N/A</c:v>
                </c:pt>
              </c:numCache>
            </c:numRef>
          </c:val>
          <c:smooth val="0"/>
          <c:extLst xmlns:c16r2="http://schemas.microsoft.com/office/drawing/2015/06/chart">
            <c:ext xmlns:c16="http://schemas.microsoft.com/office/drawing/2014/chart" uri="{C3380CC4-5D6E-409C-BE32-E72D297353CC}">
              <c16:uniqueId val="{00000008-DB6C-4F72-BF3A-8E7A49A4E4DA}"/>
            </c:ext>
          </c:extLst>
        </c:ser>
        <c:dLbls>
          <c:showLegendKey val="0"/>
          <c:showVal val="0"/>
          <c:showCatName val="0"/>
          <c:showSerName val="0"/>
          <c:showPercent val="0"/>
          <c:showBubbleSize val="0"/>
        </c:dLbls>
        <c:marker val="1"/>
        <c:smooth val="0"/>
        <c:axId val="368740136"/>
        <c:axId val="368740528"/>
      </c:lineChart>
      <c:catAx>
        <c:axId val="368740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740528"/>
        <c:crosses val="autoZero"/>
        <c:auto val="1"/>
        <c:lblAlgn val="ctr"/>
        <c:lblOffset val="100"/>
        <c:tickLblSkip val="1"/>
        <c:tickMarkSkip val="1"/>
        <c:noMultiLvlLbl val="0"/>
      </c:catAx>
      <c:valAx>
        <c:axId val="36874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740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6791</c:v>
                </c:pt>
                <c:pt idx="5">
                  <c:v>6670</c:v>
                </c:pt>
                <c:pt idx="8">
                  <c:v>6638</c:v>
                </c:pt>
                <c:pt idx="11">
                  <c:v>6407</c:v>
                </c:pt>
                <c:pt idx="14">
                  <c:v>6303</c:v>
                </c:pt>
              </c:numCache>
            </c:numRef>
          </c:val>
          <c:extLst xmlns:c16r2="http://schemas.microsoft.com/office/drawing/2015/06/chart">
            <c:ext xmlns:c16="http://schemas.microsoft.com/office/drawing/2014/chart" uri="{C3380CC4-5D6E-409C-BE32-E72D297353CC}">
              <c16:uniqueId val="{00000000-8185-4DE8-8FC0-B3F189AC12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122</c:v>
                </c:pt>
                <c:pt idx="5">
                  <c:v>103</c:v>
                </c:pt>
                <c:pt idx="8">
                  <c:v>80</c:v>
                </c:pt>
                <c:pt idx="11">
                  <c:v>60</c:v>
                </c:pt>
                <c:pt idx="14">
                  <c:v>43</c:v>
                </c:pt>
              </c:numCache>
            </c:numRef>
          </c:val>
          <c:extLst xmlns:c16r2="http://schemas.microsoft.com/office/drawing/2015/06/chart">
            <c:ext xmlns:c16="http://schemas.microsoft.com/office/drawing/2014/chart" uri="{C3380CC4-5D6E-409C-BE32-E72D297353CC}">
              <c16:uniqueId val="{00000001-8185-4DE8-8FC0-B3F189AC12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2202</c:v>
                </c:pt>
                <c:pt idx="5">
                  <c:v>2357</c:v>
                </c:pt>
                <c:pt idx="8">
                  <c:v>2122</c:v>
                </c:pt>
                <c:pt idx="11">
                  <c:v>2216</c:v>
                </c:pt>
                <c:pt idx="14">
                  <c:v>2071</c:v>
                </c:pt>
              </c:numCache>
            </c:numRef>
          </c:val>
          <c:extLst xmlns:c16r2="http://schemas.microsoft.com/office/drawing/2015/06/chart">
            <c:ext xmlns:c16="http://schemas.microsoft.com/office/drawing/2014/chart" uri="{C3380CC4-5D6E-409C-BE32-E72D297353CC}">
              <c16:uniqueId val="{00000002-8185-4DE8-8FC0-B3F189AC12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185-4DE8-8FC0-B3F189AC12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185-4DE8-8FC0-B3F189AC12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10</c:v>
                </c:pt>
                <c:pt idx="9">
                  <c:v>10</c:v>
                </c:pt>
                <c:pt idx="12">
                  <c:v>8</c:v>
                </c:pt>
              </c:numCache>
            </c:numRef>
          </c:val>
          <c:extLst xmlns:c16r2="http://schemas.microsoft.com/office/drawing/2015/06/chart">
            <c:ext xmlns:c16="http://schemas.microsoft.com/office/drawing/2014/chart" uri="{C3380CC4-5D6E-409C-BE32-E72D297353CC}">
              <c16:uniqueId val="{00000005-8185-4DE8-8FC0-B3F189AC12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1335</c:v>
                </c:pt>
                <c:pt idx="3">
                  <c:v>1275</c:v>
                </c:pt>
                <c:pt idx="6">
                  <c:v>1296</c:v>
                </c:pt>
                <c:pt idx="9">
                  <c:v>1332</c:v>
                </c:pt>
                <c:pt idx="12">
                  <c:v>1305</c:v>
                </c:pt>
              </c:numCache>
            </c:numRef>
          </c:val>
          <c:extLst xmlns:c16r2="http://schemas.microsoft.com/office/drawing/2015/06/chart">
            <c:ext xmlns:c16="http://schemas.microsoft.com/office/drawing/2014/chart" uri="{C3380CC4-5D6E-409C-BE32-E72D297353CC}">
              <c16:uniqueId val="{00000006-8185-4DE8-8FC0-B3F189AC12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8185-4DE8-8FC0-B3F189AC12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2355</c:v>
                </c:pt>
                <c:pt idx="3">
                  <c:v>2351</c:v>
                </c:pt>
                <c:pt idx="6">
                  <c:v>2140</c:v>
                </c:pt>
                <c:pt idx="9">
                  <c:v>2088</c:v>
                </c:pt>
                <c:pt idx="12">
                  <c:v>2117</c:v>
                </c:pt>
              </c:numCache>
            </c:numRef>
          </c:val>
          <c:extLst xmlns:c16r2="http://schemas.microsoft.com/office/drawing/2015/06/chart">
            <c:ext xmlns:c16="http://schemas.microsoft.com/office/drawing/2014/chart" uri="{C3380CC4-5D6E-409C-BE32-E72D297353CC}">
              <c16:uniqueId val="{00000008-8185-4DE8-8FC0-B3F189AC12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185-4DE8-8FC0-B3F189AC12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8598</c:v>
                </c:pt>
                <c:pt idx="3">
                  <c:v>8773</c:v>
                </c:pt>
                <c:pt idx="6">
                  <c:v>9291</c:v>
                </c:pt>
                <c:pt idx="9">
                  <c:v>8978</c:v>
                </c:pt>
                <c:pt idx="12">
                  <c:v>8564</c:v>
                </c:pt>
              </c:numCache>
            </c:numRef>
          </c:val>
          <c:extLst xmlns:c16r2="http://schemas.microsoft.com/office/drawing/2015/06/chart">
            <c:ext xmlns:c16="http://schemas.microsoft.com/office/drawing/2014/chart" uri="{C3380CC4-5D6E-409C-BE32-E72D297353CC}">
              <c16:uniqueId val="{0000000A-8185-4DE8-8FC0-B3F189AC12AB}"/>
            </c:ext>
          </c:extLst>
        </c:ser>
        <c:dLbls>
          <c:showLegendKey val="0"/>
          <c:showVal val="0"/>
          <c:showCatName val="0"/>
          <c:showSerName val="0"/>
          <c:showPercent val="0"/>
          <c:showBubbleSize val="0"/>
        </c:dLbls>
        <c:gapWidth val="100"/>
        <c:overlap val="100"/>
        <c:axId val="368736216"/>
        <c:axId val="368738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3186</c:v>
                </c:pt>
                <c:pt idx="2">
                  <c:v>#N/A</c:v>
                </c:pt>
                <c:pt idx="3">
                  <c:v>#N/A</c:v>
                </c:pt>
                <c:pt idx="4">
                  <c:v>3268</c:v>
                </c:pt>
                <c:pt idx="5">
                  <c:v>#N/A</c:v>
                </c:pt>
                <c:pt idx="6">
                  <c:v>#N/A</c:v>
                </c:pt>
                <c:pt idx="7">
                  <c:v>3898</c:v>
                </c:pt>
                <c:pt idx="8">
                  <c:v>#N/A</c:v>
                </c:pt>
                <c:pt idx="9">
                  <c:v>#N/A</c:v>
                </c:pt>
                <c:pt idx="10">
                  <c:v>3726</c:v>
                </c:pt>
                <c:pt idx="11">
                  <c:v>#N/A</c:v>
                </c:pt>
                <c:pt idx="12">
                  <c:v>#N/A</c:v>
                </c:pt>
                <c:pt idx="13">
                  <c:v>3579</c:v>
                </c:pt>
                <c:pt idx="14">
                  <c:v>#N/A</c:v>
                </c:pt>
              </c:numCache>
            </c:numRef>
          </c:val>
          <c:smooth val="0"/>
          <c:extLst xmlns:c16r2="http://schemas.microsoft.com/office/drawing/2015/06/chart">
            <c:ext xmlns:c16="http://schemas.microsoft.com/office/drawing/2014/chart" uri="{C3380CC4-5D6E-409C-BE32-E72D297353CC}">
              <c16:uniqueId val="{0000000B-8185-4DE8-8FC0-B3F189AC12AB}"/>
            </c:ext>
          </c:extLst>
        </c:ser>
        <c:dLbls>
          <c:showLegendKey val="0"/>
          <c:showVal val="0"/>
          <c:showCatName val="0"/>
          <c:showSerName val="0"/>
          <c:showPercent val="0"/>
          <c:showBubbleSize val="0"/>
        </c:dLbls>
        <c:marker val="1"/>
        <c:smooth val="0"/>
        <c:axId val="368736216"/>
        <c:axId val="368738176"/>
      </c:lineChart>
      <c:catAx>
        <c:axId val="36873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8738176"/>
        <c:crosses val="autoZero"/>
        <c:auto val="1"/>
        <c:lblAlgn val="ctr"/>
        <c:lblOffset val="100"/>
        <c:tickLblSkip val="1"/>
        <c:tickMarkSkip val="1"/>
        <c:noMultiLvlLbl val="0"/>
      </c:catAx>
      <c:valAx>
        <c:axId val="36873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736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1245</c:v>
                </c:pt>
                <c:pt idx="1">
                  <c:v>1244</c:v>
                </c:pt>
                <c:pt idx="2">
                  <c:v>1006</c:v>
                </c:pt>
              </c:numCache>
            </c:numRef>
          </c:val>
          <c:extLst xmlns:c16r2="http://schemas.microsoft.com/office/drawing/2015/06/chart">
            <c:ext xmlns:c16="http://schemas.microsoft.com/office/drawing/2014/chart" uri="{C3380CC4-5D6E-409C-BE32-E72D297353CC}">
              <c16:uniqueId val="{00000000-9F24-40D2-8E17-F443EBDC91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83</c:v>
                </c:pt>
                <c:pt idx="1">
                  <c:v>69</c:v>
                </c:pt>
                <c:pt idx="2">
                  <c:v>58</c:v>
                </c:pt>
              </c:numCache>
            </c:numRef>
          </c:val>
          <c:extLst xmlns:c16r2="http://schemas.microsoft.com/office/drawing/2015/06/chart">
            <c:ext xmlns:c16="http://schemas.microsoft.com/office/drawing/2014/chart" uri="{C3380CC4-5D6E-409C-BE32-E72D297353CC}">
              <c16:uniqueId val="{00000001-9F24-40D2-8E17-F443EBDC91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316</c:v>
                </c:pt>
                <c:pt idx="1">
                  <c:v>251</c:v>
                </c:pt>
                <c:pt idx="2">
                  <c:v>257</c:v>
                </c:pt>
              </c:numCache>
            </c:numRef>
          </c:val>
          <c:extLst xmlns:c16r2="http://schemas.microsoft.com/office/drawing/2015/06/chart">
            <c:ext xmlns:c16="http://schemas.microsoft.com/office/drawing/2014/chart" uri="{C3380CC4-5D6E-409C-BE32-E72D297353CC}">
              <c16:uniqueId val="{00000002-9F24-40D2-8E17-F443EBDC9119}"/>
            </c:ext>
          </c:extLst>
        </c:ser>
        <c:dLbls>
          <c:showLegendKey val="0"/>
          <c:showVal val="0"/>
          <c:showCatName val="0"/>
          <c:showSerName val="0"/>
          <c:showPercent val="0"/>
          <c:showBubbleSize val="0"/>
        </c:dLbls>
        <c:gapWidth val="120"/>
        <c:overlap val="100"/>
        <c:axId val="368740920"/>
        <c:axId val="368741704"/>
      </c:barChart>
      <c:catAx>
        <c:axId val="368740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8741704"/>
        <c:crosses val="autoZero"/>
        <c:auto val="1"/>
        <c:lblAlgn val="ctr"/>
        <c:lblOffset val="100"/>
        <c:tickLblSkip val="1"/>
        <c:tickMarkSkip val="1"/>
        <c:noMultiLvlLbl val="0"/>
      </c:catAx>
      <c:valAx>
        <c:axId val="368741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8740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19,450
19,285
130.63
8,434,585
8,168,379
190,159
5,066,504
8,564,358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00B05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２４年の誘致企業の操業開始後からは類似団体平均を大きく上回っている。しかしながら、償却資産による税収増によるものであるため、減価償却により年々減少していくものと見込まれ、その財政力指数も減少傾向になることから、今後も積極的に税の徴収対策に取り組み、自主財源の確保に努めるとともに安定的な税収の確保に向け、企業誘致にも積極的に取り組む。</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5" name="直線コネクタ 74"/>
        <xdr:cNvCxnSpPr/>
      </xdr:nvCxnSpPr>
      <xdr:spPr>
        <a:xfrm>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77" name="テキスト ボックス 76"/>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xdr:cNvCxnSpPr/>
      </xdr:nvCxnSpPr>
      <xdr:spPr>
        <a:xfrm>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1" name="フローチャート: 判断 80"/>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2" name="テキスト ボックス 81"/>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rgbClr val="00B050"/>
              </a:solidFill>
              <a:effectLst/>
              <a:latin typeface="+mn-lt"/>
              <a:ea typeface="+mn-ea"/>
              <a:cs typeface="+mn-cs"/>
            </a:rPr>
            <a:t>　</a:t>
          </a:r>
          <a:r>
            <a:rPr lang="ja-JP" altLang="ja-JP" sz="1000" b="0" i="0" baseline="0">
              <a:solidFill>
                <a:sysClr val="windowText" lastClr="000000"/>
              </a:solidFill>
              <a:effectLst/>
              <a:latin typeface="+mn-lt"/>
              <a:ea typeface="+mn-ea"/>
              <a:cs typeface="+mn-cs"/>
            </a:rPr>
            <a:t>前年度対比で</a:t>
          </a:r>
          <a:r>
            <a:rPr lang="ja-JP" altLang="en-US" sz="1000" b="0" i="0" baseline="0">
              <a:solidFill>
                <a:sysClr val="windowText" lastClr="000000"/>
              </a:solidFill>
              <a:effectLst/>
              <a:latin typeface="+mn-lt"/>
              <a:ea typeface="+mn-ea"/>
              <a:cs typeface="+mn-cs"/>
            </a:rPr>
            <a:t>２</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７</a:t>
          </a:r>
          <a:r>
            <a:rPr lang="ja-JP" altLang="ja-JP" sz="1000" b="0" i="0" baseline="0">
              <a:solidFill>
                <a:sysClr val="windowText" lastClr="000000"/>
              </a:solidFill>
              <a:effectLst/>
              <a:latin typeface="+mn-lt"/>
              <a:ea typeface="+mn-ea"/>
              <a:cs typeface="+mn-cs"/>
            </a:rPr>
            <a:t>ポイント</a:t>
          </a:r>
          <a:r>
            <a:rPr lang="ja-JP" altLang="en-US" sz="1000" b="0" i="0" baseline="0">
              <a:solidFill>
                <a:sysClr val="windowText" lastClr="000000"/>
              </a:solidFill>
              <a:effectLst/>
              <a:latin typeface="+mn-lt"/>
              <a:ea typeface="+mn-ea"/>
              <a:cs typeface="+mn-cs"/>
            </a:rPr>
            <a:t>上昇</a:t>
          </a:r>
          <a:r>
            <a:rPr lang="ja-JP" altLang="ja-JP" sz="1000" b="0" i="0" baseline="0">
              <a:solidFill>
                <a:sysClr val="windowText" lastClr="000000"/>
              </a:solidFill>
              <a:effectLst/>
              <a:latin typeface="+mn-lt"/>
              <a:ea typeface="+mn-ea"/>
              <a:cs typeface="+mn-cs"/>
            </a:rPr>
            <a:t>し、全国</a:t>
          </a:r>
          <a:r>
            <a:rPr lang="ja-JP" altLang="en-US" sz="1000" b="0" i="0" baseline="0">
              <a:solidFill>
                <a:sysClr val="windowText" lastClr="000000"/>
              </a:solidFill>
              <a:effectLst/>
              <a:latin typeface="+mn-lt"/>
              <a:ea typeface="+mn-ea"/>
              <a:cs typeface="+mn-cs"/>
            </a:rPr>
            <a:t>・県</a:t>
          </a:r>
          <a:r>
            <a:rPr lang="ja-JP" altLang="ja-JP" sz="1000" b="0" i="0" baseline="0">
              <a:solidFill>
                <a:sysClr val="windowText" lastClr="000000"/>
              </a:solidFill>
              <a:effectLst/>
              <a:latin typeface="+mn-lt"/>
              <a:ea typeface="+mn-ea"/>
              <a:cs typeface="+mn-cs"/>
            </a:rPr>
            <a:t>平均を</a:t>
          </a:r>
          <a:r>
            <a:rPr lang="ja-JP" altLang="en-US" sz="1000" b="0" i="0" baseline="0">
              <a:solidFill>
                <a:sysClr val="windowText" lastClr="000000"/>
              </a:solidFill>
              <a:effectLst/>
              <a:latin typeface="+mn-lt"/>
              <a:ea typeface="+mn-ea"/>
              <a:cs typeface="+mn-cs"/>
            </a:rPr>
            <a:t>上回り、</a:t>
          </a:r>
          <a:r>
            <a:rPr lang="ja-JP" altLang="ja-JP" sz="1000" b="0" i="0" baseline="0">
              <a:solidFill>
                <a:sysClr val="windowText" lastClr="000000"/>
              </a:solidFill>
              <a:effectLst/>
              <a:latin typeface="+mn-lt"/>
              <a:ea typeface="+mn-ea"/>
              <a:cs typeface="+mn-cs"/>
            </a:rPr>
            <a:t>類似団体の中でも高</a:t>
          </a:r>
          <a:r>
            <a:rPr lang="ja-JP" altLang="en-US" sz="1000" b="0" i="0" baseline="0">
              <a:solidFill>
                <a:sysClr val="windowText" lastClr="000000"/>
              </a:solidFill>
              <a:effectLst/>
              <a:latin typeface="+mn-lt"/>
              <a:ea typeface="+mn-ea"/>
              <a:cs typeface="+mn-cs"/>
            </a:rPr>
            <a:t>くなっている。</a:t>
          </a:r>
          <a:r>
            <a:rPr lang="ja-JP" altLang="ja-JP" sz="1000" b="0" i="0" baseline="0">
              <a:solidFill>
                <a:sysClr val="windowText" lastClr="000000"/>
              </a:solidFill>
              <a:effectLst/>
              <a:latin typeface="+mn-lt"/>
              <a:ea typeface="+mn-ea"/>
              <a:cs typeface="+mn-cs"/>
            </a:rPr>
            <a:t>平成</a:t>
          </a:r>
          <a:r>
            <a:rPr lang="ja-JP" altLang="en-US" sz="1000" b="0" i="0" baseline="0">
              <a:solidFill>
                <a:sysClr val="windowText" lastClr="000000"/>
              </a:solidFill>
              <a:effectLst/>
              <a:latin typeface="+mn-lt"/>
              <a:ea typeface="+mn-ea"/>
              <a:cs typeface="+mn-cs"/>
            </a:rPr>
            <a:t>３０</a:t>
          </a:r>
          <a:r>
            <a:rPr lang="ja-JP" altLang="ja-JP" sz="1000" b="0" i="0" baseline="0">
              <a:solidFill>
                <a:sysClr val="windowText" lastClr="000000"/>
              </a:solidFill>
              <a:effectLst/>
              <a:latin typeface="+mn-lt"/>
              <a:ea typeface="+mn-ea"/>
              <a:cs typeface="+mn-cs"/>
            </a:rPr>
            <a:t>年度は、</a:t>
          </a:r>
          <a:r>
            <a:rPr lang="ja-JP" altLang="en-US" sz="1000" b="0" i="0" baseline="0">
              <a:solidFill>
                <a:sysClr val="windowText" lastClr="000000"/>
              </a:solidFill>
              <a:effectLst/>
              <a:latin typeface="+mn-lt"/>
              <a:ea typeface="+mn-ea"/>
              <a:cs typeface="+mn-cs"/>
            </a:rPr>
            <a:t>分子では１２百万円程の増加にとどまったものの、分母では町税、臨時財政対策債が減少したにもかかわらず、普通交付税も減少したことが影響し、１３３百万円程の大幅な減となった。分母の大幅な減により</a:t>
          </a:r>
          <a:r>
            <a:rPr lang="ja-JP" altLang="ja-JP" sz="1000" b="0" i="0" baseline="0">
              <a:solidFill>
                <a:sysClr val="windowText" lastClr="000000"/>
              </a:solidFill>
              <a:effectLst/>
              <a:latin typeface="+mn-lt"/>
              <a:ea typeface="+mn-ea"/>
              <a:cs typeface="+mn-cs"/>
            </a:rPr>
            <a:t>経常収支比率が</a:t>
          </a:r>
          <a:r>
            <a:rPr lang="ja-JP" altLang="en-US" sz="1000" b="0" i="0" baseline="0">
              <a:solidFill>
                <a:sysClr val="windowText" lastClr="000000"/>
              </a:solidFill>
              <a:effectLst/>
              <a:latin typeface="+mn-lt"/>
              <a:ea typeface="+mn-ea"/>
              <a:cs typeface="+mn-cs"/>
            </a:rPr>
            <a:t>悪化</a:t>
          </a:r>
          <a:r>
            <a:rPr lang="ja-JP" altLang="ja-JP" sz="1000" b="0" i="0" baseline="0">
              <a:solidFill>
                <a:sysClr val="windowText" lastClr="000000"/>
              </a:solidFill>
              <a:effectLst/>
              <a:latin typeface="+mn-lt"/>
              <a:ea typeface="+mn-ea"/>
              <a:cs typeface="+mn-cs"/>
            </a:rPr>
            <a:t>した。</a:t>
          </a:r>
          <a:endParaRPr lang="ja-JP" altLang="ja-JP" sz="10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　今後</a:t>
          </a:r>
          <a:r>
            <a:rPr lang="ja-JP" altLang="en-US" sz="1000" b="0" i="0" baseline="0">
              <a:solidFill>
                <a:sysClr val="windowText" lastClr="000000"/>
              </a:solidFill>
              <a:effectLst/>
              <a:latin typeface="+mn-lt"/>
              <a:ea typeface="+mn-ea"/>
              <a:cs typeface="+mn-cs"/>
            </a:rPr>
            <a:t>は、消費税増税により</a:t>
          </a:r>
          <a:r>
            <a:rPr lang="ja-JP" altLang="ja-JP" sz="1000" b="0" i="0" baseline="0">
              <a:solidFill>
                <a:sysClr val="windowText" lastClr="000000"/>
              </a:solidFill>
              <a:effectLst/>
              <a:latin typeface="+mn-lt"/>
              <a:ea typeface="+mn-ea"/>
              <a:cs typeface="+mn-cs"/>
            </a:rPr>
            <a:t>普通交付税</a:t>
          </a:r>
          <a:r>
            <a:rPr lang="ja-JP" altLang="en-US" sz="1000" b="0" i="0" baseline="0">
              <a:solidFill>
                <a:sysClr val="windowText" lastClr="000000"/>
              </a:solidFill>
              <a:effectLst/>
              <a:latin typeface="+mn-lt"/>
              <a:ea typeface="+mn-ea"/>
              <a:cs typeface="+mn-cs"/>
            </a:rPr>
            <a:t>の増加が見込めるものの</a:t>
          </a:r>
          <a:r>
            <a:rPr lang="ja-JP" altLang="ja-JP" sz="1000" b="0" i="0" baseline="0">
              <a:solidFill>
                <a:sysClr val="windowText" lastClr="000000"/>
              </a:solidFill>
              <a:effectLst/>
              <a:latin typeface="+mn-lt"/>
              <a:ea typeface="+mn-ea"/>
              <a:cs typeface="+mn-cs"/>
            </a:rPr>
            <a:t>税収等</a:t>
          </a:r>
          <a:r>
            <a:rPr lang="ja-JP" altLang="en-US" sz="1000" b="0" i="0" baseline="0">
              <a:solidFill>
                <a:sysClr val="windowText" lastClr="000000"/>
              </a:solidFill>
              <a:effectLst/>
              <a:latin typeface="+mn-lt"/>
              <a:ea typeface="+mn-ea"/>
              <a:cs typeface="+mn-cs"/>
            </a:rPr>
            <a:t>は増加</a:t>
          </a:r>
          <a:r>
            <a:rPr lang="ja-JP" altLang="ja-JP" sz="1000" b="0" i="0" baseline="0">
              <a:solidFill>
                <a:sysClr val="windowText" lastClr="000000"/>
              </a:solidFill>
              <a:effectLst/>
              <a:latin typeface="+mn-lt"/>
              <a:ea typeface="+mn-ea"/>
              <a:cs typeface="+mn-cs"/>
            </a:rPr>
            <a:t>が見込め</a:t>
          </a:r>
          <a:r>
            <a:rPr lang="ja-JP" altLang="en-US" sz="1000" b="0" i="0" baseline="0">
              <a:solidFill>
                <a:sysClr val="windowText" lastClr="000000"/>
              </a:solidFill>
              <a:effectLst/>
              <a:latin typeface="+mn-lt"/>
              <a:ea typeface="+mn-ea"/>
              <a:cs typeface="+mn-cs"/>
            </a:rPr>
            <a:t>ず</a:t>
          </a:r>
          <a:r>
            <a:rPr lang="ja-JP" altLang="ja-JP" sz="1000" b="0" i="0" baseline="0">
              <a:solidFill>
                <a:sysClr val="windowText" lastClr="000000"/>
              </a:solidFill>
              <a:effectLst/>
              <a:latin typeface="+mn-lt"/>
              <a:ea typeface="+mn-ea"/>
              <a:cs typeface="+mn-cs"/>
            </a:rPr>
            <a:t>、扶助費や繰出金等が制度改正等により増加していく一方で</a:t>
          </a:r>
          <a:r>
            <a:rPr lang="ja-JP" altLang="en-US" sz="1000" b="0" i="0" baseline="0">
              <a:solidFill>
                <a:sysClr val="windowText" lastClr="000000"/>
              </a:solidFill>
              <a:effectLst/>
              <a:latin typeface="+mn-lt"/>
              <a:ea typeface="+mn-ea"/>
              <a:cs typeface="+mn-cs"/>
            </a:rPr>
            <a:t>、経常収支比率を改善するのは難しくなってきている</a:t>
          </a:r>
          <a:r>
            <a:rPr lang="ja-JP"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96203</xdr:rowOff>
    </xdr:from>
    <xdr:to>
      <xdr:col>23</xdr:col>
      <xdr:colOff>133350</xdr:colOff>
      <xdr:row>64</xdr:row>
      <xdr:rowOff>87630</xdr:rowOff>
    </xdr:to>
    <xdr:cxnSp macro="">
      <xdr:nvCxnSpPr>
        <xdr:cNvPr id="128" name="直線コネクタ 127"/>
        <xdr:cNvCxnSpPr/>
      </xdr:nvCxnSpPr>
      <xdr:spPr>
        <a:xfrm>
          <a:off x="4114800" y="10897553"/>
          <a:ext cx="8382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96203</xdr:rowOff>
    </xdr:from>
    <xdr:to>
      <xdr:col>19</xdr:col>
      <xdr:colOff>133350</xdr:colOff>
      <xdr:row>63</xdr:row>
      <xdr:rowOff>150495</xdr:rowOff>
    </xdr:to>
    <xdr:cxnSp macro="">
      <xdr:nvCxnSpPr>
        <xdr:cNvPr id="131" name="直線コネクタ 130"/>
        <xdr:cNvCxnSpPr/>
      </xdr:nvCxnSpPr>
      <xdr:spPr>
        <a:xfrm flipV="1">
          <a:off x="3225800" y="1089755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36530</xdr:rowOff>
    </xdr:from>
    <xdr:ext cx="736600" cy="259045"/>
    <xdr:sp macro="" textlink="">
      <xdr:nvSpPr>
        <xdr:cNvPr id="133" name="テキスト ボックス 132"/>
        <xdr:cNvSpPr txBox="1"/>
      </xdr:nvSpPr>
      <xdr:spPr>
        <a:xfrm>
          <a:off x="3733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63</xdr:row>
      <xdr:rowOff>150495</xdr:rowOff>
    </xdr:to>
    <xdr:cxnSp macro="">
      <xdr:nvCxnSpPr>
        <xdr:cNvPr id="134" name="直線コネクタ 133"/>
        <xdr:cNvCxnSpPr/>
      </xdr:nvCxnSpPr>
      <xdr:spPr>
        <a:xfrm>
          <a:off x="2336800" y="109277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123524</xdr:rowOff>
    </xdr:from>
    <xdr:ext cx="762000" cy="259045"/>
    <xdr:sp macro="" textlink="">
      <xdr:nvSpPr>
        <xdr:cNvPr id="136" name="テキスト ボックス 135"/>
        <xdr:cNvSpPr txBox="1"/>
      </xdr:nvSpPr>
      <xdr:spPr>
        <a:xfrm>
          <a:off x="2844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64</xdr:row>
      <xdr:rowOff>57468</xdr:rowOff>
    </xdr:to>
    <xdr:cxnSp macro="">
      <xdr:nvCxnSpPr>
        <xdr:cNvPr id="137" name="直線コネクタ 136"/>
        <xdr:cNvCxnSpPr/>
      </xdr:nvCxnSpPr>
      <xdr:spPr>
        <a:xfrm flipV="1">
          <a:off x="1447800" y="1092771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39" name="テキスト ボックス 138"/>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122872</xdr:rowOff>
    </xdr:from>
    <xdr:to>
      <xdr:col>7</xdr:col>
      <xdr:colOff>31750</xdr:colOff>
      <xdr:row>62</xdr:row>
      <xdr:rowOff>53022</xdr:rowOff>
    </xdr:to>
    <xdr:sp macro="" textlink="">
      <xdr:nvSpPr>
        <xdr:cNvPr id="140" name="フローチャート: 判断 139"/>
        <xdr:cNvSpPr/>
      </xdr:nvSpPr>
      <xdr:spPr>
        <a:xfrm>
          <a:off x="1397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63199</xdr:rowOff>
    </xdr:from>
    <xdr:ext cx="762000" cy="259045"/>
    <xdr:sp macro="" textlink="">
      <xdr:nvSpPr>
        <xdr:cNvPr id="141" name="テキスト ボックス 140"/>
        <xdr:cNvSpPr txBox="1"/>
      </xdr:nvSpPr>
      <xdr:spPr>
        <a:xfrm>
          <a:off x="1066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7" name="楕円 146"/>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48"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45403</xdr:rowOff>
    </xdr:from>
    <xdr:to>
      <xdr:col>19</xdr:col>
      <xdr:colOff>184150</xdr:colOff>
      <xdr:row>63</xdr:row>
      <xdr:rowOff>147003</xdr:rowOff>
    </xdr:to>
    <xdr:sp macro="" textlink="">
      <xdr:nvSpPr>
        <xdr:cNvPr id="149" name="楕円 148"/>
        <xdr:cNvSpPr/>
      </xdr:nvSpPr>
      <xdr:spPr>
        <a:xfrm>
          <a:off x="4064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131780</xdr:rowOff>
    </xdr:from>
    <xdr:ext cx="736600" cy="259045"/>
    <xdr:sp macro="" textlink="">
      <xdr:nvSpPr>
        <xdr:cNvPr id="150" name="テキスト ボックス 149"/>
        <xdr:cNvSpPr txBox="1"/>
      </xdr:nvSpPr>
      <xdr:spPr>
        <a:xfrm>
          <a:off x="3733800" y="1093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1" name="楕円 150"/>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14622</xdr:rowOff>
    </xdr:from>
    <xdr:ext cx="762000" cy="259045"/>
    <xdr:sp macro="" textlink="">
      <xdr:nvSpPr>
        <xdr:cNvPr id="152" name="テキスト ボックス 151"/>
        <xdr:cNvSpPr txBox="1"/>
      </xdr:nvSpPr>
      <xdr:spPr>
        <a:xfrm>
          <a:off x="2844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53" name="楕円 152"/>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54" name="テキスト ボックス 153"/>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6668</xdr:rowOff>
    </xdr:from>
    <xdr:to>
      <xdr:col>7</xdr:col>
      <xdr:colOff>31750</xdr:colOff>
      <xdr:row>64</xdr:row>
      <xdr:rowOff>108268</xdr:rowOff>
    </xdr:to>
    <xdr:sp macro="" textlink="">
      <xdr:nvSpPr>
        <xdr:cNvPr id="155" name="楕円 154"/>
        <xdr:cNvSpPr/>
      </xdr:nvSpPr>
      <xdr:spPr>
        <a:xfrm>
          <a:off x="1397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93045</xdr:rowOff>
    </xdr:from>
    <xdr:ext cx="762000" cy="259045"/>
    <xdr:sp macro="" textlink="">
      <xdr:nvSpPr>
        <xdr:cNvPr id="156" name="テキスト ボックス 155"/>
        <xdr:cNvSpPr txBox="1"/>
      </xdr:nvSpPr>
      <xdr:spPr>
        <a:xfrm>
          <a:off x="1066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全国平均・県平均を下回っており、類似団体の中でも低い状況となっている</a:t>
          </a:r>
          <a:r>
            <a:rPr kumimoji="1" lang="ja-JP" altLang="en-US" sz="1000" b="0" i="0" baseline="0">
              <a:solidFill>
                <a:sysClr val="windowText" lastClr="000000"/>
              </a:solidFill>
              <a:effectLst/>
              <a:latin typeface="+mn-lt"/>
              <a:ea typeface="+mn-ea"/>
              <a:cs typeface="+mn-cs"/>
            </a:rPr>
            <a:t>ものの、年々数値は悪化している。</a:t>
          </a:r>
          <a:r>
            <a:rPr lang="ja-JP" altLang="en-US" sz="1000" b="0" i="0" baseline="0">
              <a:solidFill>
                <a:sysClr val="windowText" lastClr="000000"/>
              </a:solidFill>
              <a:effectLst/>
              <a:latin typeface="+mn-lt"/>
              <a:ea typeface="+mn-ea"/>
              <a:cs typeface="+mn-cs"/>
            </a:rPr>
            <a:t>平成３０年度は、</a:t>
          </a:r>
          <a:r>
            <a:rPr lang="ja-JP" altLang="ja-JP" sz="1000" b="0" i="0" baseline="0">
              <a:solidFill>
                <a:sysClr val="windowText" lastClr="000000"/>
              </a:solidFill>
              <a:effectLst/>
              <a:latin typeface="+mn-lt"/>
              <a:ea typeface="+mn-ea"/>
              <a:cs typeface="+mn-cs"/>
            </a:rPr>
            <a:t>人件費</a:t>
          </a:r>
          <a:r>
            <a:rPr lang="ja-JP" altLang="en-US" sz="1000" b="0" i="0" baseline="0">
              <a:solidFill>
                <a:sysClr val="windowText" lastClr="000000"/>
              </a:solidFill>
              <a:effectLst/>
              <a:latin typeface="+mn-lt"/>
              <a:ea typeface="+mn-ea"/>
              <a:cs typeface="+mn-cs"/>
            </a:rPr>
            <a:t>が職員数の増加や</a:t>
          </a:r>
          <a:r>
            <a:rPr lang="ja-JP" altLang="ja-JP" sz="1000" b="0" i="0" baseline="0">
              <a:solidFill>
                <a:sysClr val="windowText" lastClr="000000"/>
              </a:solidFill>
              <a:effectLst/>
              <a:latin typeface="+mn-lt"/>
              <a:ea typeface="+mn-ea"/>
              <a:cs typeface="+mn-cs"/>
            </a:rPr>
            <a:t>共済費の</a:t>
          </a:r>
          <a:r>
            <a:rPr lang="ja-JP" altLang="en-US" sz="1000" b="0" i="0" baseline="0">
              <a:solidFill>
                <a:sysClr val="windowText" lastClr="000000"/>
              </a:solidFill>
              <a:effectLst/>
              <a:latin typeface="+mn-lt"/>
              <a:ea typeface="+mn-ea"/>
              <a:cs typeface="+mn-cs"/>
            </a:rPr>
            <a:t>増加</a:t>
          </a:r>
          <a:r>
            <a:rPr lang="ja-JP" altLang="ja-JP" sz="1000" b="0" i="0" baseline="0">
              <a:solidFill>
                <a:sysClr val="windowText" lastClr="000000"/>
              </a:solidFill>
              <a:effectLst/>
              <a:latin typeface="+mn-lt"/>
              <a:ea typeface="+mn-ea"/>
              <a:cs typeface="+mn-cs"/>
            </a:rPr>
            <a:t>により、前年度比で</a:t>
          </a:r>
          <a:r>
            <a:rPr lang="ja-JP" altLang="en-US" sz="1000" b="0" i="0" baseline="0">
              <a:solidFill>
                <a:sysClr val="windowText" lastClr="000000"/>
              </a:solidFill>
              <a:effectLst/>
              <a:latin typeface="+mn-lt"/>
              <a:ea typeface="+mn-ea"/>
              <a:cs typeface="+mn-cs"/>
            </a:rPr>
            <a:t>３４</a:t>
          </a:r>
          <a:r>
            <a:rPr lang="ja-JP" altLang="ja-JP" sz="1000" b="0" i="0" baseline="0">
              <a:solidFill>
                <a:sysClr val="windowText" lastClr="000000"/>
              </a:solidFill>
              <a:effectLst/>
              <a:latin typeface="+mn-lt"/>
              <a:ea typeface="+mn-ea"/>
              <a:cs typeface="+mn-cs"/>
            </a:rPr>
            <a:t>百万円程</a:t>
          </a:r>
          <a:r>
            <a:rPr lang="ja-JP" altLang="en-US" sz="1000" b="0" i="0" baseline="0">
              <a:solidFill>
                <a:sysClr val="windowText" lastClr="000000"/>
              </a:solidFill>
              <a:effectLst/>
              <a:latin typeface="+mn-lt"/>
              <a:ea typeface="+mn-ea"/>
              <a:cs typeface="+mn-cs"/>
            </a:rPr>
            <a:t>増加し、</a:t>
          </a:r>
          <a:r>
            <a:rPr lang="ja-JP" altLang="ja-JP" sz="1000" b="0" i="0" baseline="0">
              <a:solidFill>
                <a:sysClr val="windowText" lastClr="000000"/>
              </a:solidFill>
              <a:effectLst/>
              <a:latin typeface="+mn-lt"/>
              <a:ea typeface="+mn-ea"/>
              <a:cs typeface="+mn-cs"/>
            </a:rPr>
            <a:t>物件費</a:t>
          </a:r>
          <a:r>
            <a:rPr lang="ja-JP" altLang="en-US" sz="1000" b="0" i="0" baseline="0">
              <a:solidFill>
                <a:sysClr val="windowText" lastClr="000000"/>
              </a:solidFill>
              <a:effectLst/>
              <a:latin typeface="+mn-lt"/>
              <a:ea typeface="+mn-ea"/>
              <a:cs typeface="+mn-cs"/>
            </a:rPr>
            <a:t>と維持補修に</a:t>
          </a:r>
          <a:r>
            <a:rPr lang="ja-JP" altLang="ja-JP" sz="1000" b="0" i="0" baseline="0">
              <a:solidFill>
                <a:sysClr val="windowText" lastClr="000000"/>
              </a:solidFill>
              <a:effectLst/>
              <a:latin typeface="+mn-lt"/>
              <a:ea typeface="+mn-ea"/>
              <a:cs typeface="+mn-cs"/>
            </a:rPr>
            <a:t>ついては、</a:t>
          </a:r>
          <a:r>
            <a:rPr lang="ja-JP" altLang="en-US" sz="1000" b="0" i="0" baseline="0">
              <a:solidFill>
                <a:sysClr val="windowText" lastClr="000000"/>
              </a:solidFill>
              <a:effectLst/>
              <a:latin typeface="+mn-lt"/>
              <a:ea typeface="+mn-ea"/>
              <a:cs typeface="+mn-cs"/>
            </a:rPr>
            <a:t>台風の襲来が影響し、災害廃棄物運搬処分費、道路や農道等の倒木撤去処分費、さらには公共施設の維持補修費が増加し、合わせて５７百万円程増加した。</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今後</a:t>
          </a:r>
          <a:r>
            <a:rPr lang="ja-JP" altLang="en-US" sz="1000" b="0" i="0" baseline="0">
              <a:solidFill>
                <a:sysClr val="windowText" lastClr="000000"/>
              </a:solidFill>
              <a:effectLst/>
              <a:latin typeface="+mn-lt"/>
              <a:ea typeface="+mn-ea"/>
              <a:cs typeface="+mn-cs"/>
            </a:rPr>
            <a:t>は、会計年度任用職員制度開始により人件費の増加は避けられず、</a:t>
          </a:r>
          <a:r>
            <a:rPr lang="ja-JP" altLang="ja-JP" sz="1000" b="0" i="0" baseline="0">
              <a:solidFill>
                <a:sysClr val="windowText" lastClr="000000"/>
              </a:solidFill>
              <a:effectLst/>
              <a:latin typeface="+mn-lt"/>
              <a:ea typeface="+mn-ea"/>
              <a:cs typeface="+mn-cs"/>
            </a:rPr>
            <a:t>健全な自治体運営を図るため</a:t>
          </a:r>
          <a:r>
            <a:rPr lang="ja-JP" altLang="en-US" sz="1000" b="0" i="0" baseline="0">
              <a:solidFill>
                <a:sysClr val="windowText" lastClr="000000"/>
              </a:solidFill>
              <a:effectLst/>
              <a:latin typeface="+mn-lt"/>
              <a:ea typeface="+mn-ea"/>
              <a:cs typeface="+mn-cs"/>
            </a:rPr>
            <a:t>には</a:t>
          </a:r>
          <a:r>
            <a:rPr lang="ja-JP" altLang="ja-JP" sz="1000" b="0" i="0" baseline="0">
              <a:solidFill>
                <a:sysClr val="windowText" lastClr="000000"/>
              </a:solidFill>
              <a:effectLst/>
              <a:latin typeface="+mn-lt"/>
              <a:ea typeface="+mn-ea"/>
              <a:cs typeface="+mn-cs"/>
            </a:rPr>
            <a:t>更なる事業見直しや経費削減に努力することが必要である。</a:t>
          </a:r>
          <a:endParaRPr lang="ja-JP" altLang="ja-JP" sz="10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109877</xdr:rowOff>
    </xdr:from>
    <xdr:to>
      <xdr:col>23</xdr:col>
      <xdr:colOff>133350</xdr:colOff>
      <xdr:row>80</xdr:row>
      <xdr:rowOff>132521</xdr:rowOff>
    </xdr:to>
    <xdr:cxnSp macro="">
      <xdr:nvCxnSpPr>
        <xdr:cNvPr id="193" name="直線コネクタ 192"/>
        <xdr:cNvCxnSpPr/>
      </xdr:nvCxnSpPr>
      <xdr:spPr>
        <a:xfrm>
          <a:off x="4114800" y="13825877"/>
          <a:ext cx="8382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4" name="人件費・物件費等の状況平均値テキスト"/>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99428</xdr:rowOff>
    </xdr:from>
    <xdr:to>
      <xdr:col>19</xdr:col>
      <xdr:colOff>133350</xdr:colOff>
      <xdr:row>80</xdr:row>
      <xdr:rowOff>109877</xdr:rowOff>
    </xdr:to>
    <xdr:cxnSp macro="">
      <xdr:nvCxnSpPr>
        <xdr:cNvPr id="196" name="直線コネクタ 195"/>
        <xdr:cNvCxnSpPr/>
      </xdr:nvCxnSpPr>
      <xdr:spPr>
        <a:xfrm>
          <a:off x="3225800" y="13815428"/>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198" name="テキスト ボックス 197"/>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88204</xdr:rowOff>
    </xdr:from>
    <xdr:to>
      <xdr:col>15</xdr:col>
      <xdr:colOff>82550</xdr:colOff>
      <xdr:row>80</xdr:row>
      <xdr:rowOff>99428</xdr:rowOff>
    </xdr:to>
    <xdr:cxnSp macro="">
      <xdr:nvCxnSpPr>
        <xdr:cNvPr id="199" name="直線コネクタ 198"/>
        <xdr:cNvCxnSpPr/>
      </xdr:nvCxnSpPr>
      <xdr:spPr>
        <a:xfrm>
          <a:off x="2336800" y="13804204"/>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14329</xdr:rowOff>
    </xdr:from>
    <xdr:ext cx="762000" cy="259045"/>
    <xdr:sp macro="" textlink="">
      <xdr:nvSpPr>
        <xdr:cNvPr id="201" name="テキスト ボックス 200"/>
        <xdr:cNvSpPr txBox="1"/>
      </xdr:nvSpPr>
      <xdr:spPr>
        <a:xfrm>
          <a:off x="2844800" y="1407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68476</xdr:rowOff>
    </xdr:from>
    <xdr:to>
      <xdr:col>11</xdr:col>
      <xdr:colOff>31750</xdr:colOff>
      <xdr:row>80</xdr:row>
      <xdr:rowOff>88204</xdr:rowOff>
    </xdr:to>
    <xdr:cxnSp macro="">
      <xdr:nvCxnSpPr>
        <xdr:cNvPr id="202" name="直線コネクタ 201"/>
        <xdr:cNvCxnSpPr/>
      </xdr:nvCxnSpPr>
      <xdr:spPr>
        <a:xfrm>
          <a:off x="1447800" y="13784476"/>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4022</xdr:rowOff>
    </xdr:from>
    <xdr:ext cx="762000" cy="259045"/>
    <xdr:sp macro="" textlink="">
      <xdr:nvSpPr>
        <xdr:cNvPr id="204" name="テキスト ボックス 203"/>
        <xdr:cNvSpPr txBox="1"/>
      </xdr:nvSpPr>
      <xdr:spPr>
        <a:xfrm>
          <a:off x="1955800" y="140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xdr:rowOff>
    </xdr:from>
    <xdr:to>
      <xdr:col>7</xdr:col>
      <xdr:colOff>31750</xdr:colOff>
      <xdr:row>81</xdr:row>
      <xdr:rowOff>101659</xdr:rowOff>
    </xdr:to>
    <xdr:sp macro="" textlink="">
      <xdr:nvSpPr>
        <xdr:cNvPr id="205" name="フローチャート: 判断 204"/>
        <xdr:cNvSpPr/>
      </xdr:nvSpPr>
      <xdr:spPr>
        <a:xfrm>
          <a:off x="1397000" y="1388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86436</xdr:rowOff>
    </xdr:from>
    <xdr:ext cx="762000" cy="259045"/>
    <xdr:sp macro="" textlink="">
      <xdr:nvSpPr>
        <xdr:cNvPr id="206" name="テキスト ボックス 205"/>
        <xdr:cNvSpPr txBox="1"/>
      </xdr:nvSpPr>
      <xdr:spPr>
        <a:xfrm>
          <a:off x="1066800" y="1397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81721</xdr:rowOff>
    </xdr:from>
    <xdr:to>
      <xdr:col>23</xdr:col>
      <xdr:colOff>184150</xdr:colOff>
      <xdr:row>81</xdr:row>
      <xdr:rowOff>11871</xdr:rowOff>
    </xdr:to>
    <xdr:sp macro="" textlink="">
      <xdr:nvSpPr>
        <xdr:cNvPr id="212" name="楕円 211"/>
        <xdr:cNvSpPr/>
      </xdr:nvSpPr>
      <xdr:spPr>
        <a:xfrm>
          <a:off x="4902200" y="1379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2998</xdr:rowOff>
    </xdr:from>
    <xdr:ext cx="762000" cy="259045"/>
    <xdr:sp macro="" textlink="">
      <xdr:nvSpPr>
        <xdr:cNvPr id="213" name="人件費・物件費等の状況該当値テキスト"/>
        <xdr:cNvSpPr txBox="1"/>
      </xdr:nvSpPr>
      <xdr:spPr>
        <a:xfrm>
          <a:off x="5041900" y="1371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59077</xdr:rowOff>
    </xdr:from>
    <xdr:to>
      <xdr:col>19</xdr:col>
      <xdr:colOff>184150</xdr:colOff>
      <xdr:row>80</xdr:row>
      <xdr:rowOff>160677</xdr:rowOff>
    </xdr:to>
    <xdr:sp macro="" textlink="">
      <xdr:nvSpPr>
        <xdr:cNvPr id="214" name="楕円 213"/>
        <xdr:cNvSpPr/>
      </xdr:nvSpPr>
      <xdr:spPr>
        <a:xfrm>
          <a:off x="4064000" y="137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170854</xdr:rowOff>
    </xdr:from>
    <xdr:ext cx="736600" cy="259045"/>
    <xdr:sp macro="" textlink="">
      <xdr:nvSpPr>
        <xdr:cNvPr id="215" name="テキスト ボックス 214"/>
        <xdr:cNvSpPr txBox="1"/>
      </xdr:nvSpPr>
      <xdr:spPr>
        <a:xfrm>
          <a:off x="3733800" y="13543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48628</xdr:rowOff>
    </xdr:from>
    <xdr:to>
      <xdr:col>15</xdr:col>
      <xdr:colOff>133350</xdr:colOff>
      <xdr:row>80</xdr:row>
      <xdr:rowOff>150228</xdr:rowOff>
    </xdr:to>
    <xdr:sp macro="" textlink="">
      <xdr:nvSpPr>
        <xdr:cNvPr id="216" name="楕円 215"/>
        <xdr:cNvSpPr/>
      </xdr:nvSpPr>
      <xdr:spPr>
        <a:xfrm>
          <a:off x="3175000" y="137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160405</xdr:rowOff>
    </xdr:from>
    <xdr:ext cx="762000" cy="259045"/>
    <xdr:sp macro="" textlink="">
      <xdr:nvSpPr>
        <xdr:cNvPr id="217" name="テキスト ボックス 216"/>
        <xdr:cNvSpPr txBox="1"/>
      </xdr:nvSpPr>
      <xdr:spPr>
        <a:xfrm>
          <a:off x="2844800" y="1353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37404</xdr:rowOff>
    </xdr:from>
    <xdr:to>
      <xdr:col>11</xdr:col>
      <xdr:colOff>82550</xdr:colOff>
      <xdr:row>80</xdr:row>
      <xdr:rowOff>139004</xdr:rowOff>
    </xdr:to>
    <xdr:sp macro="" textlink="">
      <xdr:nvSpPr>
        <xdr:cNvPr id="218" name="楕円 217"/>
        <xdr:cNvSpPr/>
      </xdr:nvSpPr>
      <xdr:spPr>
        <a:xfrm>
          <a:off x="2286000" y="137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149181</xdr:rowOff>
    </xdr:from>
    <xdr:ext cx="762000" cy="259045"/>
    <xdr:sp macro="" textlink="">
      <xdr:nvSpPr>
        <xdr:cNvPr id="219" name="テキスト ボックス 218"/>
        <xdr:cNvSpPr txBox="1"/>
      </xdr:nvSpPr>
      <xdr:spPr>
        <a:xfrm>
          <a:off x="1955800" y="1352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17676</xdr:rowOff>
    </xdr:from>
    <xdr:to>
      <xdr:col>7</xdr:col>
      <xdr:colOff>31750</xdr:colOff>
      <xdr:row>80</xdr:row>
      <xdr:rowOff>119276</xdr:rowOff>
    </xdr:to>
    <xdr:sp macro="" textlink="">
      <xdr:nvSpPr>
        <xdr:cNvPr id="220" name="楕円 219"/>
        <xdr:cNvSpPr/>
      </xdr:nvSpPr>
      <xdr:spPr>
        <a:xfrm>
          <a:off x="1397000" y="137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129453</xdr:rowOff>
    </xdr:from>
    <xdr:ext cx="762000" cy="259045"/>
    <xdr:sp macro="" textlink="">
      <xdr:nvSpPr>
        <xdr:cNvPr id="221" name="テキスト ボックス 220"/>
        <xdr:cNvSpPr txBox="1"/>
      </xdr:nvSpPr>
      <xdr:spPr>
        <a:xfrm>
          <a:off x="1066800" y="135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aseline="0">
              <a:solidFill>
                <a:srgbClr val="FF0000"/>
              </a:solidFill>
              <a:effectLst/>
              <a:latin typeface="+mn-lt"/>
              <a:ea typeface="+mn-ea"/>
              <a:cs typeface="+mn-cs"/>
            </a:rPr>
            <a:t>　</a:t>
          </a:r>
          <a:r>
            <a:rPr lang="ja-JP" altLang="ja-JP" sz="1100" baseline="0">
              <a:solidFill>
                <a:sysClr val="windowText" lastClr="000000"/>
              </a:solidFill>
              <a:effectLst/>
              <a:latin typeface="+mn-lt"/>
              <a:ea typeface="+mn-ea"/>
              <a:cs typeface="+mn-cs"/>
            </a:rPr>
            <a:t>２３～２４年度については、国家公務員の給与の改定及び臨時特例に関する法律の影響により、指数１００を超えていたが、２５年度以降は以前と同水準に戻っており、全国平均からしても適正な範囲に位置していると思われ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今後も地域における給与水準の適正な反映、他団体との均衡を図りながら一層の適正化に努める。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34572</xdr:rowOff>
    </xdr:to>
    <xdr:cxnSp macro="">
      <xdr:nvCxnSpPr>
        <xdr:cNvPr id="255" name="直線コネクタ 254"/>
        <xdr:cNvCxnSpPr/>
      </xdr:nvCxnSpPr>
      <xdr:spPr>
        <a:xfrm>
          <a:off x="16179800" y="1475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6" name="給与水準   （国との比較）平均値テキスト"/>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7761</xdr:rowOff>
    </xdr:to>
    <xdr:cxnSp macro="">
      <xdr:nvCxnSpPr>
        <xdr:cNvPr id="258" name="直線コネクタ 257"/>
        <xdr:cNvCxnSpPr/>
      </xdr:nvCxnSpPr>
      <xdr:spPr>
        <a:xfrm>
          <a:off x="15290800" y="146854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60" name="テキスト ボックス 259"/>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112184</xdr:rowOff>
    </xdr:to>
    <xdr:cxnSp macro="">
      <xdr:nvCxnSpPr>
        <xdr:cNvPr id="261" name="直線コネクタ 260"/>
        <xdr:cNvCxnSpPr/>
      </xdr:nvCxnSpPr>
      <xdr:spPr>
        <a:xfrm>
          <a:off x="14401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85372</xdr:rowOff>
    </xdr:to>
    <xdr:cxnSp macro="">
      <xdr:nvCxnSpPr>
        <xdr:cNvPr id="264" name="直線コネクタ 263"/>
        <xdr:cNvCxnSpPr/>
      </xdr:nvCxnSpPr>
      <xdr:spPr>
        <a:xfrm>
          <a:off x="13512800" y="145915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8" name="テキスト ボックス 267"/>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4" name="楕円 273"/>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5" name="給与水準   （国との比較）該当値テキスト"/>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6" name="楕円 275"/>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77" name="テキスト ボックス 276"/>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8" name="楕円 277"/>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9" name="テキスト ボックス 278"/>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0" name="楕円 279"/>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81" name="テキスト ボックス 280"/>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2" name="楕円 281"/>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83" name="テキスト ボックス 282"/>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前年に引き続き類似団体の中では一番少ない状態を維持している。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集中改革プランに基づく退職者補充の調整や組織・機構改革による適正な職員配置に努めた結果ではあるが、職員数の減少による住民サービスの低下を招かないよう、職員の意識改革に努めながら、今後も計画的かつ適正な職員数の定員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112254</xdr:rowOff>
    </xdr:from>
    <xdr:to>
      <xdr:col>81</xdr:col>
      <xdr:colOff>44450</xdr:colOff>
      <xdr:row>58</xdr:row>
      <xdr:rowOff>145768</xdr:rowOff>
    </xdr:to>
    <xdr:cxnSp macro="">
      <xdr:nvCxnSpPr>
        <xdr:cNvPr id="318" name="直線コネクタ 317"/>
        <xdr:cNvCxnSpPr/>
      </xdr:nvCxnSpPr>
      <xdr:spPr>
        <a:xfrm>
          <a:off x="16179800" y="10056354"/>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109025</xdr:rowOff>
    </xdr:from>
    <xdr:ext cx="762000" cy="259045"/>
    <xdr:sp macro="" textlink="">
      <xdr:nvSpPr>
        <xdr:cNvPr id="319" name="定員管理の状況平均値テキスト"/>
        <xdr:cNvSpPr txBox="1"/>
      </xdr:nvSpPr>
      <xdr:spPr>
        <a:xfrm>
          <a:off x="17106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81421</xdr:rowOff>
    </xdr:from>
    <xdr:to>
      <xdr:col>77</xdr:col>
      <xdr:colOff>44450</xdr:colOff>
      <xdr:row>58</xdr:row>
      <xdr:rowOff>112254</xdr:rowOff>
    </xdr:to>
    <xdr:cxnSp macro="">
      <xdr:nvCxnSpPr>
        <xdr:cNvPr id="321" name="直線コネクタ 320"/>
        <xdr:cNvCxnSpPr/>
      </xdr:nvCxnSpPr>
      <xdr:spPr>
        <a:xfrm>
          <a:off x="15290800" y="10025521"/>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23" name="テキスト ボックス 322"/>
        <xdr:cNvSpPr txBox="1"/>
      </xdr:nvSpPr>
      <xdr:spPr>
        <a:xfrm>
          <a:off x="15798800" y="1063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72037</xdr:rowOff>
    </xdr:from>
    <xdr:to>
      <xdr:col>72</xdr:col>
      <xdr:colOff>203200</xdr:colOff>
      <xdr:row>58</xdr:row>
      <xdr:rowOff>81421</xdr:rowOff>
    </xdr:to>
    <xdr:cxnSp macro="">
      <xdr:nvCxnSpPr>
        <xdr:cNvPr id="324" name="直線コネクタ 323"/>
        <xdr:cNvCxnSpPr/>
      </xdr:nvCxnSpPr>
      <xdr:spPr>
        <a:xfrm>
          <a:off x="14401800" y="1001613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26" name="テキスト ボックス 325"/>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41204</xdr:rowOff>
    </xdr:from>
    <xdr:to>
      <xdr:col>68</xdr:col>
      <xdr:colOff>152400</xdr:colOff>
      <xdr:row>58</xdr:row>
      <xdr:rowOff>72037</xdr:rowOff>
    </xdr:to>
    <xdr:cxnSp macro="">
      <xdr:nvCxnSpPr>
        <xdr:cNvPr id="327" name="直線コネクタ 326"/>
        <xdr:cNvCxnSpPr/>
      </xdr:nvCxnSpPr>
      <xdr:spPr>
        <a:xfrm>
          <a:off x="13512800" y="9985304"/>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27746</xdr:rowOff>
    </xdr:from>
    <xdr:ext cx="762000" cy="259045"/>
    <xdr:sp macro="" textlink="">
      <xdr:nvSpPr>
        <xdr:cNvPr id="329" name="テキスト ボックス 328"/>
        <xdr:cNvSpPr txBox="1"/>
      </xdr:nvSpPr>
      <xdr:spPr>
        <a:xfrm>
          <a:off x="14020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0" name="フローチャート: 判断 329"/>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1" name="テキスト ボックス 330"/>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94968</xdr:rowOff>
    </xdr:from>
    <xdr:to>
      <xdr:col>81</xdr:col>
      <xdr:colOff>95250</xdr:colOff>
      <xdr:row>59</xdr:row>
      <xdr:rowOff>25118</xdr:rowOff>
    </xdr:to>
    <xdr:sp macro="" textlink="">
      <xdr:nvSpPr>
        <xdr:cNvPr id="337" name="楕円 336"/>
        <xdr:cNvSpPr/>
      </xdr:nvSpPr>
      <xdr:spPr>
        <a:xfrm>
          <a:off x="16967200" y="100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16245</xdr:rowOff>
    </xdr:from>
    <xdr:ext cx="762000" cy="259045"/>
    <xdr:sp macro="" textlink="">
      <xdr:nvSpPr>
        <xdr:cNvPr id="338" name="定員管理の状況該当値テキスト"/>
        <xdr:cNvSpPr txBox="1"/>
      </xdr:nvSpPr>
      <xdr:spPr>
        <a:xfrm>
          <a:off x="17106900" y="996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61454</xdr:rowOff>
    </xdr:from>
    <xdr:to>
      <xdr:col>77</xdr:col>
      <xdr:colOff>95250</xdr:colOff>
      <xdr:row>58</xdr:row>
      <xdr:rowOff>163054</xdr:rowOff>
    </xdr:to>
    <xdr:sp macro="" textlink="">
      <xdr:nvSpPr>
        <xdr:cNvPr id="339" name="楕円 338"/>
        <xdr:cNvSpPr/>
      </xdr:nvSpPr>
      <xdr:spPr>
        <a:xfrm>
          <a:off x="16129000" y="100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1781</xdr:rowOff>
    </xdr:from>
    <xdr:ext cx="736600" cy="259045"/>
    <xdr:sp macro="" textlink="">
      <xdr:nvSpPr>
        <xdr:cNvPr id="340" name="テキスト ボックス 339"/>
        <xdr:cNvSpPr txBox="1"/>
      </xdr:nvSpPr>
      <xdr:spPr>
        <a:xfrm>
          <a:off x="15798800" y="977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30621</xdr:rowOff>
    </xdr:from>
    <xdr:to>
      <xdr:col>73</xdr:col>
      <xdr:colOff>44450</xdr:colOff>
      <xdr:row>58</xdr:row>
      <xdr:rowOff>132221</xdr:rowOff>
    </xdr:to>
    <xdr:sp macro="" textlink="">
      <xdr:nvSpPr>
        <xdr:cNvPr id="341" name="楕円 340"/>
        <xdr:cNvSpPr/>
      </xdr:nvSpPr>
      <xdr:spPr>
        <a:xfrm>
          <a:off x="15240000" y="9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142398</xdr:rowOff>
    </xdr:from>
    <xdr:ext cx="762000" cy="259045"/>
    <xdr:sp macro="" textlink="">
      <xdr:nvSpPr>
        <xdr:cNvPr id="342" name="テキスト ボックス 341"/>
        <xdr:cNvSpPr txBox="1"/>
      </xdr:nvSpPr>
      <xdr:spPr>
        <a:xfrm>
          <a:off x="14909800" y="974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21237</xdr:rowOff>
    </xdr:from>
    <xdr:to>
      <xdr:col>68</xdr:col>
      <xdr:colOff>203200</xdr:colOff>
      <xdr:row>58</xdr:row>
      <xdr:rowOff>122837</xdr:rowOff>
    </xdr:to>
    <xdr:sp macro="" textlink="">
      <xdr:nvSpPr>
        <xdr:cNvPr id="343" name="楕円 342"/>
        <xdr:cNvSpPr/>
      </xdr:nvSpPr>
      <xdr:spPr>
        <a:xfrm>
          <a:off x="14351000" y="9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133014</xdr:rowOff>
    </xdr:from>
    <xdr:ext cx="762000" cy="259045"/>
    <xdr:sp macro="" textlink="">
      <xdr:nvSpPr>
        <xdr:cNvPr id="344" name="テキスト ボックス 343"/>
        <xdr:cNvSpPr txBox="1"/>
      </xdr:nvSpPr>
      <xdr:spPr>
        <a:xfrm>
          <a:off x="14020800" y="973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161854</xdr:rowOff>
    </xdr:from>
    <xdr:to>
      <xdr:col>64</xdr:col>
      <xdr:colOff>152400</xdr:colOff>
      <xdr:row>58</xdr:row>
      <xdr:rowOff>92004</xdr:rowOff>
    </xdr:to>
    <xdr:sp macro="" textlink="">
      <xdr:nvSpPr>
        <xdr:cNvPr id="345" name="楕円 344"/>
        <xdr:cNvSpPr/>
      </xdr:nvSpPr>
      <xdr:spPr>
        <a:xfrm>
          <a:off x="13462000" y="99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102181</xdr:rowOff>
    </xdr:from>
    <xdr:ext cx="762000" cy="259045"/>
    <xdr:sp macro="" textlink="">
      <xdr:nvSpPr>
        <xdr:cNvPr id="346" name="テキスト ボックス 345"/>
        <xdr:cNvSpPr txBox="1"/>
      </xdr:nvSpPr>
      <xdr:spPr>
        <a:xfrm>
          <a:off x="13131800" y="97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比較的良好な数値を維持している</a:t>
          </a:r>
          <a:r>
            <a:rPr lang="ja-JP" altLang="en-US" sz="1100" b="0" i="0" baseline="0">
              <a:solidFill>
                <a:sysClr val="windowText" lastClr="000000"/>
              </a:solidFill>
              <a:effectLst/>
              <a:latin typeface="+mn-lt"/>
              <a:ea typeface="+mn-ea"/>
              <a:cs typeface="+mn-cs"/>
            </a:rPr>
            <a:t>ものの、類似団体、全国・県平均を上回っており、決して低い数値ではない</a:t>
          </a:r>
          <a:r>
            <a:rPr lang="ja-JP" altLang="ja-JP" sz="1100" b="0" i="0" baseline="0">
              <a:solidFill>
                <a:sysClr val="windowText" lastClr="000000"/>
              </a:solidFill>
              <a:effectLst/>
              <a:latin typeface="+mn-lt"/>
              <a:ea typeface="+mn-ea"/>
              <a:cs typeface="+mn-cs"/>
            </a:rPr>
            <a:t>と考えている。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財政長期計画に基づく起債抑制策により、公債費は平成２０年度をピークに徐々に減少してきた。２７年度から２８年度にかけての借入額が増となったものの、起債の抑制に引き続き努めていきたいと考えており、今後もおおよそ１０％台で推移するものと思われ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103011</xdr:rowOff>
    </xdr:from>
    <xdr:to>
      <xdr:col>81</xdr:col>
      <xdr:colOff>44450</xdr:colOff>
      <xdr:row>41</xdr:row>
      <xdr:rowOff>116417</xdr:rowOff>
    </xdr:to>
    <xdr:cxnSp macro="">
      <xdr:nvCxnSpPr>
        <xdr:cNvPr id="381" name="直線コネクタ 380"/>
        <xdr:cNvCxnSpPr/>
      </xdr:nvCxnSpPr>
      <xdr:spPr>
        <a:xfrm>
          <a:off x="16179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65916</xdr:rowOff>
    </xdr:from>
    <xdr:ext cx="762000" cy="259045"/>
    <xdr:sp macro="" textlink="">
      <xdr:nvSpPr>
        <xdr:cNvPr id="382" name="公債費負担の状況平均値テキスト"/>
        <xdr:cNvSpPr txBox="1"/>
      </xdr:nvSpPr>
      <xdr:spPr>
        <a:xfrm>
          <a:off x="17106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103011</xdr:rowOff>
    </xdr:from>
    <xdr:to>
      <xdr:col>77</xdr:col>
      <xdr:colOff>44450</xdr:colOff>
      <xdr:row>41</xdr:row>
      <xdr:rowOff>129822</xdr:rowOff>
    </xdr:to>
    <xdr:cxnSp macro="">
      <xdr:nvCxnSpPr>
        <xdr:cNvPr id="384" name="直線コネクタ 383"/>
        <xdr:cNvCxnSpPr/>
      </xdr:nvCxnSpPr>
      <xdr:spPr>
        <a:xfrm flipV="1">
          <a:off x="15290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86" name="テキスト ボックス 385"/>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129822</xdr:rowOff>
    </xdr:to>
    <xdr:cxnSp macro="">
      <xdr:nvCxnSpPr>
        <xdr:cNvPr id="387" name="直線コネクタ 386"/>
        <xdr:cNvCxnSpPr/>
      </xdr:nvCxnSpPr>
      <xdr:spPr>
        <a:xfrm>
          <a:off x="14401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389" name="テキスト ボックス 388"/>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116417</xdr:rowOff>
    </xdr:to>
    <xdr:cxnSp macro="">
      <xdr:nvCxnSpPr>
        <xdr:cNvPr id="390" name="直線コネクタ 389"/>
        <xdr:cNvCxnSpPr/>
      </xdr:nvCxnSpPr>
      <xdr:spPr>
        <a:xfrm>
          <a:off x="13512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163988</xdr:rowOff>
    </xdr:from>
    <xdr:ext cx="762000" cy="259045"/>
    <xdr:sp macro="" textlink="">
      <xdr:nvSpPr>
        <xdr:cNvPr id="392" name="テキスト ボックス 391"/>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92428</xdr:rowOff>
    </xdr:from>
    <xdr:to>
      <xdr:col>64</xdr:col>
      <xdr:colOff>152400</xdr:colOff>
      <xdr:row>42</xdr:row>
      <xdr:rowOff>22578</xdr:rowOff>
    </xdr:to>
    <xdr:sp macro="" textlink="">
      <xdr:nvSpPr>
        <xdr:cNvPr id="393" name="フローチャート: 判断 392"/>
        <xdr:cNvSpPr/>
      </xdr:nvSpPr>
      <xdr:spPr>
        <a:xfrm>
          <a:off x="13462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7355</xdr:rowOff>
    </xdr:from>
    <xdr:ext cx="762000" cy="259045"/>
    <xdr:sp macro="" textlink="">
      <xdr:nvSpPr>
        <xdr:cNvPr id="394" name="テキスト ボックス 393"/>
        <xdr:cNvSpPr txBox="1"/>
      </xdr:nvSpPr>
      <xdr:spPr>
        <a:xfrm>
          <a:off x="13131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0" name="楕円 399"/>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1"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52211</xdr:rowOff>
    </xdr:from>
    <xdr:to>
      <xdr:col>77</xdr:col>
      <xdr:colOff>95250</xdr:colOff>
      <xdr:row>41</xdr:row>
      <xdr:rowOff>153811</xdr:rowOff>
    </xdr:to>
    <xdr:sp macro="" textlink="">
      <xdr:nvSpPr>
        <xdr:cNvPr id="402" name="楕円 401"/>
        <xdr:cNvSpPr/>
      </xdr:nvSpPr>
      <xdr:spPr>
        <a:xfrm>
          <a:off x="16129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403" name="テキスト ボックス 402"/>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79022</xdr:rowOff>
    </xdr:from>
    <xdr:to>
      <xdr:col>73</xdr:col>
      <xdr:colOff>44450</xdr:colOff>
      <xdr:row>42</xdr:row>
      <xdr:rowOff>9172</xdr:rowOff>
    </xdr:to>
    <xdr:sp macro="" textlink="">
      <xdr:nvSpPr>
        <xdr:cNvPr id="404" name="楕円 403"/>
        <xdr:cNvSpPr/>
      </xdr:nvSpPr>
      <xdr:spPr>
        <a:xfrm>
          <a:off x="15240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405" name="テキスト ボックス 404"/>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6" name="楕円 405"/>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7" name="テキスト ボックス 406"/>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9" name="テキスト ボックス 408"/>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100" b="0" i="0" baseline="0">
              <a:solidFill>
                <a:srgbClr val="FF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地方債残高の抑制に取組み、</a:t>
          </a:r>
          <a:r>
            <a:rPr lang="ja-JP" altLang="ja-JP"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22</a:t>
          </a:r>
          <a:r>
            <a:rPr lang="ja-JP" altLang="ja-JP" sz="1000" b="0" i="0" baseline="0">
              <a:solidFill>
                <a:sysClr val="windowText" lastClr="000000"/>
              </a:solidFill>
              <a:effectLst/>
              <a:latin typeface="+mn-lt"/>
              <a:ea typeface="+mn-ea"/>
              <a:cs typeface="+mn-cs"/>
            </a:rPr>
            <a:t>年度以降着実に下がってきていたが、平成</a:t>
          </a:r>
          <a:r>
            <a:rPr lang="en-US" altLang="ja-JP" sz="1000" b="0" i="0" baseline="0">
              <a:solidFill>
                <a:sysClr val="windowText" lastClr="000000"/>
              </a:solidFill>
              <a:effectLst/>
              <a:latin typeface="+mn-lt"/>
              <a:ea typeface="+mn-ea"/>
              <a:cs typeface="+mn-cs"/>
            </a:rPr>
            <a:t>27</a:t>
          </a:r>
          <a:r>
            <a:rPr lang="ja-JP" altLang="ja-JP" sz="1000" b="0" i="0" baseline="0">
              <a:solidFill>
                <a:sysClr val="windowText" lastClr="000000"/>
              </a:solidFill>
              <a:effectLst/>
              <a:latin typeface="+mn-lt"/>
              <a:ea typeface="+mn-ea"/>
              <a:cs typeface="+mn-cs"/>
            </a:rPr>
            <a:t>年度から</a:t>
          </a:r>
          <a:r>
            <a:rPr lang="en-US" altLang="ja-JP" sz="1000" b="0" i="0" baseline="0">
              <a:solidFill>
                <a:sysClr val="windowText" lastClr="000000"/>
              </a:solidFill>
              <a:effectLst/>
              <a:latin typeface="+mn-lt"/>
              <a:ea typeface="+mn-ea"/>
              <a:cs typeface="+mn-cs"/>
            </a:rPr>
            <a:t>28</a:t>
          </a:r>
          <a:r>
            <a:rPr lang="ja-JP" altLang="ja-JP" sz="1000" b="0" i="0" baseline="0">
              <a:solidFill>
                <a:sysClr val="windowText" lastClr="000000"/>
              </a:solidFill>
              <a:effectLst/>
              <a:latin typeface="+mn-lt"/>
              <a:ea typeface="+mn-ea"/>
              <a:cs typeface="+mn-cs"/>
            </a:rPr>
            <a:t>年度にかけて大型事業に取り組んだことから元金償還を上回る町債発行となったため、地方債残高が増加し、負担比率が大幅に上昇した。大型事業の終了</a:t>
          </a:r>
          <a:r>
            <a:rPr lang="ja-JP" altLang="en-US" sz="1000" b="0" i="0" baseline="0">
              <a:solidFill>
                <a:sysClr val="windowText" lastClr="000000"/>
              </a:solidFill>
              <a:effectLst/>
              <a:latin typeface="+mn-lt"/>
              <a:ea typeface="+mn-ea"/>
              <a:cs typeface="+mn-cs"/>
            </a:rPr>
            <a:t>に伴い、平成</a:t>
          </a:r>
          <a:r>
            <a:rPr lang="en-US" altLang="ja-JP" sz="1000" b="0" i="0" baseline="0">
              <a:solidFill>
                <a:sysClr val="windowText" lastClr="000000"/>
              </a:solidFill>
              <a:effectLst/>
              <a:latin typeface="+mn-lt"/>
              <a:ea typeface="+mn-ea"/>
              <a:cs typeface="+mn-cs"/>
            </a:rPr>
            <a:t>29</a:t>
          </a:r>
          <a:r>
            <a:rPr lang="ja-JP" altLang="en-US" sz="1000" b="0" i="0" baseline="0">
              <a:solidFill>
                <a:sysClr val="windowText" lastClr="000000"/>
              </a:solidFill>
              <a:effectLst/>
              <a:latin typeface="+mn-lt"/>
              <a:ea typeface="+mn-ea"/>
              <a:cs typeface="+mn-cs"/>
            </a:rPr>
            <a:t>年度からは町債発行を抑制し、</a:t>
          </a:r>
          <a:r>
            <a:rPr lang="ja-JP" altLang="ja-JP" sz="1000" b="0" i="0" baseline="0">
              <a:solidFill>
                <a:sysClr val="windowText" lastClr="000000"/>
              </a:solidFill>
              <a:effectLst/>
              <a:latin typeface="+mn-lt"/>
              <a:ea typeface="+mn-ea"/>
              <a:cs typeface="+mn-cs"/>
            </a:rPr>
            <a:t>地方債残高が減少に転じたため、比率が</a:t>
          </a:r>
          <a:r>
            <a:rPr lang="ja-JP" altLang="en-US" sz="1000" b="0" i="0" baseline="0">
              <a:solidFill>
                <a:sysClr val="windowText" lastClr="000000"/>
              </a:solidFill>
              <a:effectLst/>
              <a:latin typeface="+mn-lt"/>
              <a:ea typeface="+mn-ea"/>
              <a:cs typeface="+mn-cs"/>
            </a:rPr>
            <a:t>改善した。</a:t>
          </a:r>
          <a:endParaRPr lang="ja-JP" altLang="ja-JP" sz="10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　全国平均・県平均を見ても、かなり上回っている状況にあるが、大きな要因としては、地方債残高が高いこと、充当できる基金が少ないことがあげられる。</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今後も、財政長期計画に基づいた起債抑制策により、地方債残高の抑制に努め、出来る限り基金の積み増しを行い、将来負担の抑制に努力する。</a:t>
          </a:r>
          <a:endParaRPr lang="ja-JP" altLang="ja-JP" sz="10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19473</xdr:rowOff>
    </xdr:from>
    <xdr:to>
      <xdr:col>81</xdr:col>
      <xdr:colOff>44450</xdr:colOff>
      <xdr:row>20</xdr:row>
      <xdr:rowOff>65052</xdr:rowOff>
    </xdr:to>
    <xdr:cxnSp macro="">
      <xdr:nvCxnSpPr>
        <xdr:cNvPr id="443" name="直線コネクタ 442"/>
        <xdr:cNvCxnSpPr/>
      </xdr:nvCxnSpPr>
      <xdr:spPr>
        <a:xfrm flipV="1">
          <a:off x="16179800" y="3448473"/>
          <a:ext cx="8382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65052</xdr:rowOff>
    </xdr:from>
    <xdr:to>
      <xdr:col>77</xdr:col>
      <xdr:colOff>44450</xdr:colOff>
      <xdr:row>20</xdr:row>
      <xdr:rowOff>115993</xdr:rowOff>
    </xdr:to>
    <xdr:cxnSp macro="">
      <xdr:nvCxnSpPr>
        <xdr:cNvPr id="446" name="直線コネクタ 445"/>
        <xdr:cNvCxnSpPr/>
      </xdr:nvCxnSpPr>
      <xdr:spPr>
        <a:xfrm flipV="1">
          <a:off x="15290800" y="3494052"/>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7" name="フローチャート: 判断 446"/>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8" name="テキスト ボックス 447"/>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79657</xdr:rowOff>
    </xdr:from>
    <xdr:to>
      <xdr:col>72</xdr:col>
      <xdr:colOff>203200</xdr:colOff>
      <xdr:row>20</xdr:row>
      <xdr:rowOff>115993</xdr:rowOff>
    </xdr:to>
    <xdr:cxnSp macro="">
      <xdr:nvCxnSpPr>
        <xdr:cNvPr id="449" name="直線コネクタ 448"/>
        <xdr:cNvCxnSpPr/>
      </xdr:nvCxnSpPr>
      <xdr:spPr>
        <a:xfrm>
          <a:off x="14401800" y="3337207"/>
          <a:ext cx="889000" cy="2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69850</xdr:rowOff>
    </xdr:from>
    <xdr:to>
      <xdr:col>73</xdr:col>
      <xdr:colOff>44450</xdr:colOff>
      <xdr:row>16</xdr:row>
      <xdr:rowOff>0</xdr:rowOff>
    </xdr:to>
    <xdr:sp macro="" textlink="">
      <xdr:nvSpPr>
        <xdr:cNvPr id="450" name="フローチャート: 判断 449"/>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51" name="テキスト ボックス 450"/>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68933</xdr:rowOff>
    </xdr:from>
    <xdr:to>
      <xdr:col>68</xdr:col>
      <xdr:colOff>152400</xdr:colOff>
      <xdr:row>19</xdr:row>
      <xdr:rowOff>79657</xdr:rowOff>
    </xdr:to>
    <xdr:cxnSp macro="">
      <xdr:nvCxnSpPr>
        <xdr:cNvPr id="452" name="直線コネクタ 451"/>
        <xdr:cNvCxnSpPr/>
      </xdr:nvCxnSpPr>
      <xdr:spPr>
        <a:xfrm>
          <a:off x="13512800" y="3326483"/>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75353</xdr:rowOff>
    </xdr:from>
    <xdr:to>
      <xdr:col>68</xdr:col>
      <xdr:colOff>203200</xdr:colOff>
      <xdr:row>17</xdr:row>
      <xdr:rowOff>5503</xdr:rowOff>
    </xdr:to>
    <xdr:sp macro="" textlink="">
      <xdr:nvSpPr>
        <xdr:cNvPr id="453" name="フローチャート: 判断 452"/>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4" name="テキスト ボックス 453"/>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33937</xdr:rowOff>
    </xdr:from>
    <xdr:to>
      <xdr:col>64</xdr:col>
      <xdr:colOff>152400</xdr:colOff>
      <xdr:row>17</xdr:row>
      <xdr:rowOff>135537</xdr:rowOff>
    </xdr:to>
    <xdr:sp macro="" textlink="">
      <xdr:nvSpPr>
        <xdr:cNvPr id="455" name="フローチャート: 判断 454"/>
        <xdr:cNvSpPr/>
      </xdr:nvSpPr>
      <xdr:spPr>
        <a:xfrm>
          <a:off x="13462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145714</xdr:rowOff>
    </xdr:from>
    <xdr:ext cx="762000" cy="259045"/>
    <xdr:sp macro="" textlink="">
      <xdr:nvSpPr>
        <xdr:cNvPr id="456" name="テキスト ボックス 455"/>
        <xdr:cNvSpPr txBox="1"/>
      </xdr:nvSpPr>
      <xdr:spPr>
        <a:xfrm>
          <a:off x="13131800" y="27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140123</xdr:rowOff>
    </xdr:from>
    <xdr:to>
      <xdr:col>81</xdr:col>
      <xdr:colOff>95250</xdr:colOff>
      <xdr:row>20</xdr:row>
      <xdr:rowOff>70273</xdr:rowOff>
    </xdr:to>
    <xdr:sp macro="" textlink="">
      <xdr:nvSpPr>
        <xdr:cNvPr id="462" name="楕円 461"/>
        <xdr:cNvSpPr/>
      </xdr:nvSpPr>
      <xdr:spPr>
        <a:xfrm>
          <a:off x="16967200" y="3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112200</xdr:rowOff>
    </xdr:from>
    <xdr:ext cx="762000" cy="259045"/>
    <xdr:sp macro="" textlink="">
      <xdr:nvSpPr>
        <xdr:cNvPr id="463" name="将来負担の状況該当値テキスト"/>
        <xdr:cNvSpPr txBox="1"/>
      </xdr:nvSpPr>
      <xdr:spPr>
        <a:xfrm>
          <a:off x="17106900" y="336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14252</xdr:rowOff>
    </xdr:from>
    <xdr:to>
      <xdr:col>77</xdr:col>
      <xdr:colOff>95250</xdr:colOff>
      <xdr:row>20</xdr:row>
      <xdr:rowOff>115852</xdr:rowOff>
    </xdr:to>
    <xdr:sp macro="" textlink="">
      <xdr:nvSpPr>
        <xdr:cNvPr id="464" name="楕円 463"/>
        <xdr:cNvSpPr/>
      </xdr:nvSpPr>
      <xdr:spPr>
        <a:xfrm>
          <a:off x="16129000" y="34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100629</xdr:rowOff>
    </xdr:from>
    <xdr:ext cx="736600" cy="259045"/>
    <xdr:sp macro="" textlink="">
      <xdr:nvSpPr>
        <xdr:cNvPr id="465" name="テキスト ボックス 464"/>
        <xdr:cNvSpPr txBox="1"/>
      </xdr:nvSpPr>
      <xdr:spPr>
        <a:xfrm>
          <a:off x="15798800" y="3529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65193</xdr:rowOff>
    </xdr:from>
    <xdr:to>
      <xdr:col>73</xdr:col>
      <xdr:colOff>44450</xdr:colOff>
      <xdr:row>20</xdr:row>
      <xdr:rowOff>166793</xdr:rowOff>
    </xdr:to>
    <xdr:sp macro="" textlink="">
      <xdr:nvSpPr>
        <xdr:cNvPr id="466" name="楕円 465"/>
        <xdr:cNvSpPr/>
      </xdr:nvSpPr>
      <xdr:spPr>
        <a:xfrm>
          <a:off x="152400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151570</xdr:rowOff>
    </xdr:from>
    <xdr:ext cx="762000" cy="259045"/>
    <xdr:sp macro="" textlink="">
      <xdr:nvSpPr>
        <xdr:cNvPr id="467" name="テキスト ボックス 466"/>
        <xdr:cNvSpPr txBox="1"/>
      </xdr:nvSpPr>
      <xdr:spPr>
        <a:xfrm>
          <a:off x="14909800" y="35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28857</xdr:rowOff>
    </xdr:from>
    <xdr:to>
      <xdr:col>68</xdr:col>
      <xdr:colOff>203200</xdr:colOff>
      <xdr:row>19</xdr:row>
      <xdr:rowOff>130457</xdr:rowOff>
    </xdr:to>
    <xdr:sp macro="" textlink="">
      <xdr:nvSpPr>
        <xdr:cNvPr id="468" name="楕円 467"/>
        <xdr:cNvSpPr/>
      </xdr:nvSpPr>
      <xdr:spPr>
        <a:xfrm>
          <a:off x="14351000" y="32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115234</xdr:rowOff>
    </xdr:from>
    <xdr:ext cx="762000" cy="259045"/>
    <xdr:sp macro="" textlink="">
      <xdr:nvSpPr>
        <xdr:cNvPr id="469" name="テキスト ボックス 468"/>
        <xdr:cNvSpPr txBox="1"/>
      </xdr:nvSpPr>
      <xdr:spPr>
        <a:xfrm>
          <a:off x="14020800" y="337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18133</xdr:rowOff>
    </xdr:from>
    <xdr:to>
      <xdr:col>64</xdr:col>
      <xdr:colOff>152400</xdr:colOff>
      <xdr:row>19</xdr:row>
      <xdr:rowOff>119733</xdr:rowOff>
    </xdr:to>
    <xdr:sp macro="" textlink="">
      <xdr:nvSpPr>
        <xdr:cNvPr id="470" name="楕円 469"/>
        <xdr:cNvSpPr/>
      </xdr:nvSpPr>
      <xdr:spPr>
        <a:xfrm>
          <a:off x="13462000" y="32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104510</xdr:rowOff>
    </xdr:from>
    <xdr:ext cx="762000" cy="259045"/>
    <xdr:sp macro="" textlink="">
      <xdr:nvSpPr>
        <xdr:cNvPr id="471" name="テキスト ボックス 470"/>
        <xdr:cNvSpPr txBox="1"/>
      </xdr:nvSpPr>
      <xdr:spPr>
        <a:xfrm>
          <a:off x="13131800" y="336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19,450
19,285
130.63
8,434,585
8,168,379
190,159
5,066,504
8,564,358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前年度より</a:t>
          </a:r>
          <a:r>
            <a:rPr lang="ja-JP" altLang="en-US" sz="1100" b="0" i="0" baseline="0">
              <a:solidFill>
                <a:sysClr val="windowText" lastClr="000000"/>
              </a:solidFill>
              <a:effectLst/>
              <a:latin typeface="+mn-lt"/>
              <a:ea typeface="+mn-ea"/>
              <a:cs typeface="+mn-cs"/>
            </a:rPr>
            <a:t>１．２</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となって</a:t>
          </a:r>
          <a:r>
            <a:rPr lang="ja-JP" altLang="en-US" sz="1100" b="0" i="0" baseline="0">
              <a:solidFill>
                <a:sysClr val="windowText" lastClr="000000"/>
              </a:solidFill>
              <a:effectLst/>
              <a:latin typeface="+mn-lt"/>
              <a:ea typeface="+mn-ea"/>
              <a:cs typeface="+mn-cs"/>
            </a:rPr>
            <a:t>いるものの</a:t>
          </a:r>
          <a:r>
            <a:rPr lang="ja-JP" altLang="ja-JP" sz="1100" b="0" i="0" baseline="0">
              <a:solidFill>
                <a:sysClr val="windowText" lastClr="000000"/>
              </a:solidFill>
              <a:effectLst/>
              <a:latin typeface="+mn-lt"/>
              <a:ea typeface="+mn-ea"/>
              <a:cs typeface="+mn-cs"/>
            </a:rPr>
            <a:t>、類似団体・全国平均・県平均と比較すると低い数値である。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施設運営の多くを委託しており、他団体と比較しても職員数が少ないことが要因にあげられる。また、集中改革プランに基づく退職者に対する補充調整や、組織・機構改革による職員数の適正管理に努力した結果であり、今後も住民サービスの低下を招かないよう適正化に努め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114300</xdr:rowOff>
    </xdr:from>
    <xdr:to>
      <xdr:col>24</xdr:col>
      <xdr:colOff>25400</xdr:colOff>
      <xdr:row>35</xdr:row>
      <xdr:rowOff>95250</xdr:rowOff>
    </xdr:to>
    <xdr:cxnSp macro="">
      <xdr:nvCxnSpPr>
        <xdr:cNvPr id="66" name="直線コネクタ 65"/>
        <xdr:cNvCxnSpPr/>
      </xdr:nvCxnSpPr>
      <xdr:spPr>
        <a:xfrm>
          <a:off x="3987800" y="5943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114300</xdr:rowOff>
    </xdr:from>
    <xdr:to>
      <xdr:col>19</xdr:col>
      <xdr:colOff>187325</xdr:colOff>
      <xdr:row>34</xdr:row>
      <xdr:rowOff>127000</xdr:rowOff>
    </xdr:to>
    <xdr:cxnSp macro="">
      <xdr:nvCxnSpPr>
        <xdr:cNvPr id="69" name="直線コネクタ 68"/>
        <xdr:cNvCxnSpPr/>
      </xdr:nvCxnSpPr>
      <xdr:spPr>
        <a:xfrm flipV="1">
          <a:off x="3098800" y="594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69850</xdr:rowOff>
    </xdr:to>
    <xdr:cxnSp macro="">
      <xdr:nvCxnSpPr>
        <xdr:cNvPr id="72" name="直線コネクタ 71"/>
        <xdr:cNvCxnSpPr/>
      </xdr:nvCxnSpPr>
      <xdr:spPr>
        <a:xfrm flipV="1">
          <a:off x="2209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146050</xdr:rowOff>
    </xdr:to>
    <xdr:cxnSp macro="">
      <xdr:nvCxnSpPr>
        <xdr:cNvPr id="75" name="直線コネクタ 74"/>
        <xdr:cNvCxnSpPr/>
      </xdr:nvCxnSpPr>
      <xdr:spPr>
        <a:xfrm flipV="1">
          <a:off x="1320800" y="607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31750</xdr:rowOff>
    </xdr:from>
    <xdr:to>
      <xdr:col>6</xdr:col>
      <xdr:colOff>171450</xdr:colOff>
      <xdr:row>37</xdr:row>
      <xdr:rowOff>133350</xdr:rowOff>
    </xdr:to>
    <xdr:sp macro="" textlink="">
      <xdr:nvSpPr>
        <xdr:cNvPr id="78" name="フローチャート: 判断 77"/>
        <xdr:cNvSpPr/>
      </xdr:nvSpPr>
      <xdr:spPr>
        <a:xfrm>
          <a:off x="1270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118127</xdr:rowOff>
    </xdr:from>
    <xdr:ext cx="762000" cy="259045"/>
    <xdr:sp macro="" textlink="">
      <xdr:nvSpPr>
        <xdr:cNvPr id="79" name="テキスト ボックス 78"/>
        <xdr:cNvSpPr txBox="1"/>
      </xdr:nvSpPr>
      <xdr:spPr>
        <a:xfrm>
          <a:off x="93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44450</xdr:rowOff>
    </xdr:from>
    <xdr:to>
      <xdr:col>24</xdr:col>
      <xdr:colOff>76200</xdr:colOff>
      <xdr:row>35</xdr:row>
      <xdr:rowOff>146050</xdr:rowOff>
    </xdr:to>
    <xdr:sp macro="" textlink="">
      <xdr:nvSpPr>
        <xdr:cNvPr id="85" name="楕円 84"/>
        <xdr:cNvSpPr/>
      </xdr:nvSpPr>
      <xdr:spPr>
        <a:xfrm>
          <a:off x="47752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60977</xdr:rowOff>
    </xdr:from>
    <xdr:ext cx="762000" cy="259045"/>
    <xdr:sp macro="" textlink="">
      <xdr:nvSpPr>
        <xdr:cNvPr id="86" name="人件費該当値テキスト"/>
        <xdr:cNvSpPr txBox="1"/>
      </xdr:nvSpPr>
      <xdr:spPr>
        <a:xfrm>
          <a:off x="49149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63500</xdr:rowOff>
    </xdr:from>
    <xdr:to>
      <xdr:col>20</xdr:col>
      <xdr:colOff>38100</xdr:colOff>
      <xdr:row>34</xdr:row>
      <xdr:rowOff>165100</xdr:rowOff>
    </xdr:to>
    <xdr:sp macro="" textlink="">
      <xdr:nvSpPr>
        <xdr:cNvPr id="87" name="楕円 86"/>
        <xdr:cNvSpPr/>
      </xdr:nvSpPr>
      <xdr:spPr>
        <a:xfrm>
          <a:off x="3937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3827</xdr:rowOff>
    </xdr:from>
    <xdr:ext cx="736600" cy="259045"/>
    <xdr:sp macro="" textlink="">
      <xdr:nvSpPr>
        <xdr:cNvPr id="88" name="テキスト ボックス 87"/>
        <xdr:cNvSpPr txBox="1"/>
      </xdr:nvSpPr>
      <xdr:spPr>
        <a:xfrm>
          <a:off x="3606800" y="566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rgbClr val="FF0000"/>
              </a:solidFill>
              <a:effectLst/>
              <a:latin typeface="+mn-lt"/>
              <a:ea typeface="+mn-ea"/>
              <a:cs typeface="+mn-cs"/>
            </a:rPr>
            <a:t>　</a:t>
          </a:r>
          <a:r>
            <a:rPr kumimoji="0" lang="ja-JP" altLang="en-US" sz="1100" b="0" i="0" baseline="0">
              <a:solidFill>
                <a:sysClr val="windowText" lastClr="000000"/>
              </a:solidFill>
              <a:effectLst/>
              <a:latin typeface="+mn-lt"/>
              <a:ea typeface="+mn-ea"/>
              <a:cs typeface="+mn-cs"/>
            </a:rPr>
            <a:t>前年度より</a:t>
          </a:r>
          <a:r>
            <a:rPr lang="ja-JP" altLang="ja-JP" sz="1100" b="0" i="0" baseline="0">
              <a:solidFill>
                <a:sysClr val="windowText" lastClr="000000"/>
              </a:solidFill>
              <a:effectLst/>
              <a:latin typeface="+mn-lt"/>
              <a:ea typeface="+mn-ea"/>
              <a:cs typeface="+mn-cs"/>
            </a:rPr>
            <a:t>０．</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ポイント増加し、全国・県平均も大きく上回っている。クリーンセンターや法華嶽公園、廃棄物処分場等に加え、中央コミュニティセンターの供用開始による施設管理の委託経費が多額になっていることが大きな要因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施設の用途廃止・集約化を含めた管理体制の見直しも必要となってきている。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12700</xdr:rowOff>
    </xdr:to>
    <xdr:cxnSp macro="">
      <xdr:nvCxnSpPr>
        <xdr:cNvPr id="122" name="直線コネクタ 121"/>
        <xdr:cNvCxnSpPr/>
      </xdr:nvCxnSpPr>
      <xdr:spPr>
        <a:xfrm flipV="1">
          <a:off x="16510000" y="2184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3" name="物件費最小値テキスト"/>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24" name="直線コネクタ 123"/>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165100</xdr:rowOff>
    </xdr:from>
    <xdr:to>
      <xdr:col>82</xdr:col>
      <xdr:colOff>107950</xdr:colOff>
      <xdr:row>18</xdr:row>
      <xdr:rowOff>31750</xdr:rowOff>
    </xdr:to>
    <xdr:cxnSp macro="">
      <xdr:nvCxnSpPr>
        <xdr:cNvPr id="127" name="直線コネクタ 126"/>
        <xdr:cNvCxnSpPr/>
      </xdr:nvCxnSpPr>
      <xdr:spPr>
        <a:xfrm>
          <a:off x="15671800" y="3079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73677</xdr:rowOff>
    </xdr:from>
    <xdr:ext cx="762000" cy="259045"/>
    <xdr:sp macro="" textlink="">
      <xdr:nvSpPr>
        <xdr:cNvPr id="128" name="物件費平均値テキスト"/>
        <xdr:cNvSpPr txBox="1"/>
      </xdr:nvSpPr>
      <xdr:spPr>
        <a:xfrm>
          <a:off x="16598900" y="264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29" name="フローチャート: 判断 128"/>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165100</xdr:rowOff>
    </xdr:to>
    <xdr:cxnSp macro="">
      <xdr:nvCxnSpPr>
        <xdr:cNvPr id="130" name="直線コネクタ 129"/>
        <xdr:cNvCxnSpPr/>
      </xdr:nvCxnSpPr>
      <xdr:spPr>
        <a:xfrm>
          <a:off x="14782800" y="2984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1" name="フローチャート: 判断 130"/>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32" name="テキスト ボックス 131"/>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69850</xdr:rowOff>
    </xdr:to>
    <xdr:cxnSp macro="">
      <xdr:nvCxnSpPr>
        <xdr:cNvPr id="133" name="直線コネクタ 132"/>
        <xdr:cNvCxnSpPr/>
      </xdr:nvCxnSpPr>
      <xdr:spPr>
        <a:xfrm>
          <a:off x="13893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4" name="フローチャート: 判断 133"/>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35" name="テキスト ボックス 134"/>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12700</xdr:rowOff>
    </xdr:to>
    <xdr:cxnSp macro="">
      <xdr:nvCxnSpPr>
        <xdr:cNvPr id="136" name="直線コネクタ 135"/>
        <xdr:cNvCxnSpPr/>
      </xdr:nvCxnSpPr>
      <xdr:spPr>
        <a:xfrm flipV="1">
          <a:off x="13004800" y="2908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7" name="フローチャート: 判断 136"/>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8" name="テキスト ボックス 137"/>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152400</xdr:rowOff>
    </xdr:from>
    <xdr:to>
      <xdr:col>65</xdr:col>
      <xdr:colOff>53975</xdr:colOff>
      <xdr:row>14</xdr:row>
      <xdr:rowOff>82550</xdr:rowOff>
    </xdr:to>
    <xdr:sp macro="" textlink="">
      <xdr:nvSpPr>
        <xdr:cNvPr id="139" name="フローチャート: 判断 138"/>
        <xdr:cNvSpPr/>
      </xdr:nvSpPr>
      <xdr:spPr>
        <a:xfrm>
          <a:off x="12954000" y="2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92727</xdr:rowOff>
    </xdr:from>
    <xdr:ext cx="762000" cy="259045"/>
    <xdr:sp macro="" textlink="">
      <xdr:nvSpPr>
        <xdr:cNvPr id="140" name="テキスト ボックス 139"/>
        <xdr:cNvSpPr txBox="1"/>
      </xdr:nvSpPr>
      <xdr:spPr>
        <a:xfrm>
          <a:off x="12623800" y="21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152400</xdr:rowOff>
    </xdr:from>
    <xdr:to>
      <xdr:col>82</xdr:col>
      <xdr:colOff>158750</xdr:colOff>
      <xdr:row>18</xdr:row>
      <xdr:rowOff>82550</xdr:rowOff>
    </xdr:to>
    <xdr:sp macro="" textlink="">
      <xdr:nvSpPr>
        <xdr:cNvPr id="146" name="楕円 145"/>
        <xdr:cNvSpPr/>
      </xdr:nvSpPr>
      <xdr:spPr>
        <a:xfrm>
          <a:off x="164592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124477</xdr:rowOff>
    </xdr:from>
    <xdr:ext cx="762000" cy="259045"/>
    <xdr:sp macro="" textlink="">
      <xdr:nvSpPr>
        <xdr:cNvPr id="147" name="物件費該当値テキスト"/>
        <xdr:cNvSpPr txBox="1"/>
      </xdr:nvSpPr>
      <xdr:spPr>
        <a:xfrm>
          <a:off x="165989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114300</xdr:rowOff>
    </xdr:from>
    <xdr:to>
      <xdr:col>78</xdr:col>
      <xdr:colOff>120650</xdr:colOff>
      <xdr:row>18</xdr:row>
      <xdr:rowOff>44450</xdr:rowOff>
    </xdr:to>
    <xdr:sp macro="" textlink="">
      <xdr:nvSpPr>
        <xdr:cNvPr id="148" name="楕円 147"/>
        <xdr:cNvSpPr/>
      </xdr:nvSpPr>
      <xdr:spPr>
        <a:xfrm>
          <a:off x="15621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29227</xdr:rowOff>
    </xdr:from>
    <xdr:ext cx="736600" cy="259045"/>
    <xdr:sp macro="" textlink="">
      <xdr:nvSpPr>
        <xdr:cNvPr id="149" name="テキスト ボックス 148"/>
        <xdr:cNvSpPr txBox="1"/>
      </xdr:nvSpPr>
      <xdr:spPr>
        <a:xfrm>
          <a:off x="15290800" y="311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3" name="テキスト ボックス 152"/>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54" name="楕円 153"/>
        <xdr:cNvSpPr/>
      </xdr:nvSpPr>
      <xdr:spPr>
        <a:xfrm>
          <a:off x="12954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48277</xdr:rowOff>
    </xdr:from>
    <xdr:ext cx="762000" cy="259045"/>
    <xdr:sp macro="" textlink="">
      <xdr:nvSpPr>
        <xdr:cNvPr id="155" name="テキスト ボックス 154"/>
        <xdr:cNvSpPr txBox="1"/>
      </xdr:nvSpPr>
      <xdr:spPr>
        <a:xfrm>
          <a:off x="12623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全国平均・県平均は下回っているが、類似団体の中では最も高くなっている。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町が福祉施策に積極的に取り組んでいる結果ではあるが、財政を圧迫する要因ともなっており、経常的な経費となる町単独事業について見直しを考える時期にきていると考えられる。更に、国の施策による負担増も大きな要因になってい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5" name="直線コネクタ 184"/>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4535</xdr:rowOff>
    </xdr:from>
    <xdr:to>
      <xdr:col>24</xdr:col>
      <xdr:colOff>25400</xdr:colOff>
      <xdr:row>61</xdr:row>
      <xdr:rowOff>53522</xdr:rowOff>
    </xdr:to>
    <xdr:cxnSp macro="">
      <xdr:nvCxnSpPr>
        <xdr:cNvPr id="190" name="直線コネクタ 189"/>
        <xdr:cNvCxnSpPr/>
      </xdr:nvCxnSpPr>
      <xdr:spPr>
        <a:xfrm>
          <a:off x="3987800" y="104629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1"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2" name="フローチャート: 判断 191"/>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4535</xdr:rowOff>
    </xdr:from>
    <xdr:to>
      <xdr:col>19</xdr:col>
      <xdr:colOff>187325</xdr:colOff>
      <xdr:row>61</xdr:row>
      <xdr:rowOff>69850</xdr:rowOff>
    </xdr:to>
    <xdr:cxnSp macro="">
      <xdr:nvCxnSpPr>
        <xdr:cNvPr id="193" name="直線コネクタ 192"/>
        <xdr:cNvCxnSpPr/>
      </xdr:nvCxnSpPr>
      <xdr:spPr>
        <a:xfrm flipV="1">
          <a:off x="3098800" y="10462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4" name="フローチャート: 判断 193"/>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5" name="テキスト ボックス 194"/>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69850</xdr:rowOff>
    </xdr:to>
    <xdr:cxnSp macro="">
      <xdr:nvCxnSpPr>
        <xdr:cNvPr id="196" name="直線コネクタ 195"/>
        <xdr:cNvCxnSpPr/>
      </xdr:nvCxnSpPr>
      <xdr:spPr>
        <a:xfrm>
          <a:off x="2209800" y="1041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8" name="テキスト ボックス 19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60</xdr:row>
      <xdr:rowOff>127000</xdr:rowOff>
    </xdr:to>
    <xdr:cxnSp macro="">
      <xdr:nvCxnSpPr>
        <xdr:cNvPr id="199" name="直線コネクタ 198"/>
        <xdr:cNvCxnSpPr/>
      </xdr:nvCxnSpPr>
      <xdr:spPr>
        <a:xfrm>
          <a:off x="1320800" y="10397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2" name="フローチャート: 判断 201"/>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03" name="テキスト ボックス 202"/>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2722</xdr:rowOff>
    </xdr:from>
    <xdr:to>
      <xdr:col>24</xdr:col>
      <xdr:colOff>76200</xdr:colOff>
      <xdr:row>61</xdr:row>
      <xdr:rowOff>104322</xdr:rowOff>
    </xdr:to>
    <xdr:sp macro="" textlink="">
      <xdr:nvSpPr>
        <xdr:cNvPr id="209" name="楕円 208"/>
        <xdr:cNvSpPr/>
      </xdr:nvSpPr>
      <xdr:spPr>
        <a:xfrm>
          <a:off x="47752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82749</xdr:rowOff>
    </xdr:from>
    <xdr:ext cx="762000" cy="259045"/>
    <xdr:sp macro="" textlink="">
      <xdr:nvSpPr>
        <xdr:cNvPr id="210" name="扶助費該当値テキスト"/>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125185</xdr:rowOff>
    </xdr:from>
    <xdr:to>
      <xdr:col>20</xdr:col>
      <xdr:colOff>38100</xdr:colOff>
      <xdr:row>61</xdr:row>
      <xdr:rowOff>55335</xdr:rowOff>
    </xdr:to>
    <xdr:sp macro="" textlink="">
      <xdr:nvSpPr>
        <xdr:cNvPr id="211" name="楕円 210"/>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40112</xdr:rowOff>
    </xdr:from>
    <xdr:ext cx="736600" cy="259045"/>
    <xdr:sp macro="" textlink="">
      <xdr:nvSpPr>
        <xdr:cNvPr id="212" name="テキスト ボックス 211"/>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19050</xdr:rowOff>
    </xdr:from>
    <xdr:to>
      <xdr:col>15</xdr:col>
      <xdr:colOff>149225</xdr:colOff>
      <xdr:row>61</xdr:row>
      <xdr:rowOff>120650</xdr:rowOff>
    </xdr:to>
    <xdr:sp macro="" textlink="">
      <xdr:nvSpPr>
        <xdr:cNvPr id="213" name="楕円 212"/>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105427</xdr:rowOff>
    </xdr:from>
    <xdr:ext cx="762000" cy="259045"/>
    <xdr:sp macro="" textlink="">
      <xdr:nvSpPr>
        <xdr:cNvPr id="214" name="テキスト ボックス 213"/>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5" name="楕円 214"/>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6" name="テキスト ボックス 215"/>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59872</xdr:rowOff>
    </xdr:from>
    <xdr:to>
      <xdr:col>6</xdr:col>
      <xdr:colOff>171450</xdr:colOff>
      <xdr:row>60</xdr:row>
      <xdr:rowOff>161472</xdr:rowOff>
    </xdr:to>
    <xdr:sp macro="" textlink="">
      <xdr:nvSpPr>
        <xdr:cNvPr id="217" name="楕円 216"/>
        <xdr:cNvSpPr/>
      </xdr:nvSpPr>
      <xdr:spPr>
        <a:xfrm>
          <a:off x="1270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146249</xdr:rowOff>
    </xdr:from>
    <xdr:ext cx="762000" cy="259045"/>
    <xdr:sp macro="" textlink="">
      <xdr:nvSpPr>
        <xdr:cNvPr id="218" name="テキスト ボックス 217"/>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類似団体の中でも下位に位置しており、全国・県平均を上回っている。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その他の経費の大部分は繰出金である。国保会計</a:t>
          </a:r>
          <a:r>
            <a:rPr lang="ja-JP" altLang="en-US" sz="1100" b="0" i="0" baseline="0">
              <a:solidFill>
                <a:sysClr val="windowText" lastClr="000000"/>
              </a:solidFill>
              <a:effectLst/>
              <a:latin typeface="+mn-lt"/>
              <a:ea typeface="+mn-ea"/>
              <a:cs typeface="+mn-cs"/>
            </a:rPr>
            <a:t>へ</a:t>
          </a:r>
          <a:r>
            <a:rPr lang="ja-JP" altLang="ja-JP" sz="1100" b="0" i="0" baseline="0">
              <a:solidFill>
                <a:sysClr val="windowText" lastClr="000000"/>
              </a:solidFill>
              <a:effectLst/>
              <a:latin typeface="+mn-lt"/>
              <a:ea typeface="+mn-ea"/>
              <a:cs typeface="+mn-cs"/>
            </a:rPr>
            <a:t>の繰出金は減少したものの、介護保険事業</a:t>
          </a:r>
          <a:r>
            <a:rPr lang="ja-JP" altLang="en-US" sz="1100" b="0" i="0" baseline="0">
              <a:solidFill>
                <a:sysClr val="windowText" lastClr="000000"/>
              </a:solidFill>
              <a:effectLst/>
              <a:latin typeface="+mn-lt"/>
              <a:ea typeface="+mn-ea"/>
              <a:cs typeface="+mn-cs"/>
            </a:rPr>
            <a:t>と公共</a:t>
          </a:r>
          <a:r>
            <a:rPr lang="ja-JP" altLang="ja-JP" sz="1100" b="0" i="0" baseline="0">
              <a:solidFill>
                <a:sysClr val="windowText" lastClr="000000"/>
              </a:solidFill>
              <a:effectLst/>
              <a:latin typeface="+mn-lt"/>
              <a:ea typeface="+mn-ea"/>
              <a:cs typeface="+mn-cs"/>
            </a:rPr>
            <a:t>下水道事業への繰出金</a:t>
          </a:r>
          <a:r>
            <a:rPr lang="ja-JP" altLang="en-US" sz="1100" b="0" i="0" baseline="0">
              <a:solidFill>
                <a:sysClr val="windowText" lastClr="000000"/>
              </a:solidFill>
              <a:effectLst/>
              <a:latin typeface="+mn-lt"/>
              <a:ea typeface="+mn-ea"/>
              <a:cs typeface="+mn-cs"/>
            </a:rPr>
            <a:t>が増加したことにより、全体で１５百万円程増加した。</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これらは経常的経費であるため、今後の財政を圧迫する要因ともなってくる。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0" name="直線コネクタ 249"/>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3" name="その他最大値テキスト"/>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4" name="直線コネクタ 253"/>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169863</xdr:rowOff>
    </xdr:to>
    <xdr:cxnSp macro="">
      <xdr:nvCxnSpPr>
        <xdr:cNvPr id="255" name="直線コネクタ 254"/>
        <xdr:cNvCxnSpPr/>
      </xdr:nvCxnSpPr>
      <xdr:spPr>
        <a:xfrm>
          <a:off x="15671800" y="10185400"/>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107015</xdr:rowOff>
    </xdr:from>
    <xdr:ext cx="762000" cy="259045"/>
    <xdr:sp macro="" textlink="">
      <xdr:nvSpPr>
        <xdr:cNvPr id="256" name="その他平均値テキスト"/>
        <xdr:cNvSpPr txBox="1"/>
      </xdr:nvSpPr>
      <xdr:spPr>
        <a:xfrm>
          <a:off x="16598900" y="9708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7" name="フローチャート: 判断 256"/>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55563</xdr:rowOff>
    </xdr:from>
    <xdr:to>
      <xdr:col>78</xdr:col>
      <xdr:colOff>69850</xdr:colOff>
      <xdr:row>59</xdr:row>
      <xdr:rowOff>69850</xdr:rowOff>
    </xdr:to>
    <xdr:cxnSp macro="">
      <xdr:nvCxnSpPr>
        <xdr:cNvPr id="258" name="直線コネクタ 257"/>
        <xdr:cNvCxnSpPr/>
      </xdr:nvCxnSpPr>
      <xdr:spPr>
        <a:xfrm>
          <a:off x="14782800" y="101711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59" name="フローチャート: 判断 258"/>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45102</xdr:rowOff>
    </xdr:from>
    <xdr:ext cx="736600" cy="259045"/>
    <xdr:sp macro="" textlink="">
      <xdr:nvSpPr>
        <xdr:cNvPr id="260" name="テキスト ボックス 259"/>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98425</xdr:rowOff>
    </xdr:from>
    <xdr:to>
      <xdr:col>73</xdr:col>
      <xdr:colOff>180975</xdr:colOff>
      <xdr:row>59</xdr:row>
      <xdr:rowOff>55563</xdr:rowOff>
    </xdr:to>
    <xdr:cxnSp macro="">
      <xdr:nvCxnSpPr>
        <xdr:cNvPr id="261" name="直線コネクタ 260"/>
        <xdr:cNvCxnSpPr/>
      </xdr:nvCxnSpPr>
      <xdr:spPr>
        <a:xfrm>
          <a:off x="13893800" y="10042525"/>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2" name="フローチャート: 判断 261"/>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59390</xdr:rowOff>
    </xdr:from>
    <xdr:ext cx="762000" cy="259045"/>
    <xdr:sp macro="" textlink="">
      <xdr:nvSpPr>
        <xdr:cNvPr id="263" name="テキスト ボックス 262"/>
        <xdr:cNvSpPr txBox="1"/>
      </xdr:nvSpPr>
      <xdr:spPr>
        <a:xfrm>
          <a:off x="14401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98425</xdr:rowOff>
    </xdr:from>
    <xdr:to>
      <xdr:col>69</xdr:col>
      <xdr:colOff>92075</xdr:colOff>
      <xdr:row>58</xdr:row>
      <xdr:rowOff>98425</xdr:rowOff>
    </xdr:to>
    <xdr:cxnSp macro="">
      <xdr:nvCxnSpPr>
        <xdr:cNvPr id="264" name="直線コネクタ 263"/>
        <xdr:cNvCxnSpPr/>
      </xdr:nvCxnSpPr>
      <xdr:spPr>
        <a:xfrm>
          <a:off x="13004800" y="10042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5" name="フローチャート: 判断 264"/>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116540</xdr:rowOff>
    </xdr:from>
    <xdr:ext cx="762000" cy="259045"/>
    <xdr:sp macro="" textlink="">
      <xdr:nvSpPr>
        <xdr:cNvPr id="266" name="テキスト ボックス 265"/>
        <xdr:cNvSpPr txBox="1"/>
      </xdr:nvSpPr>
      <xdr:spPr>
        <a:xfrm>
          <a:off x="13512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67" name="フローチャート: 判断 266"/>
        <xdr:cNvSpPr/>
      </xdr:nvSpPr>
      <xdr:spPr>
        <a:xfrm>
          <a:off x="12954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68" name="テキスト ボックス 267"/>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119063</xdr:rowOff>
    </xdr:from>
    <xdr:to>
      <xdr:col>82</xdr:col>
      <xdr:colOff>158750</xdr:colOff>
      <xdr:row>60</xdr:row>
      <xdr:rowOff>49213</xdr:rowOff>
    </xdr:to>
    <xdr:sp macro="" textlink="">
      <xdr:nvSpPr>
        <xdr:cNvPr id="274" name="楕円 273"/>
        <xdr:cNvSpPr/>
      </xdr:nvSpPr>
      <xdr:spPr>
        <a:xfrm>
          <a:off x="16459200" y="10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91140</xdr:rowOff>
    </xdr:from>
    <xdr:ext cx="762000" cy="259045"/>
    <xdr:sp macro="" textlink="">
      <xdr:nvSpPr>
        <xdr:cNvPr id="275" name="その他該当値テキスト"/>
        <xdr:cNvSpPr txBox="1"/>
      </xdr:nvSpPr>
      <xdr:spPr>
        <a:xfrm>
          <a:off x="165989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6" name="楕円 275"/>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7" name="テキスト ボックス 276"/>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4763</xdr:rowOff>
    </xdr:from>
    <xdr:to>
      <xdr:col>74</xdr:col>
      <xdr:colOff>31750</xdr:colOff>
      <xdr:row>59</xdr:row>
      <xdr:rowOff>106363</xdr:rowOff>
    </xdr:to>
    <xdr:sp macro="" textlink="">
      <xdr:nvSpPr>
        <xdr:cNvPr id="278" name="楕円 277"/>
        <xdr:cNvSpPr/>
      </xdr:nvSpPr>
      <xdr:spPr>
        <a:xfrm>
          <a:off x="14732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91140</xdr:rowOff>
    </xdr:from>
    <xdr:ext cx="762000" cy="259045"/>
    <xdr:sp macro="" textlink="">
      <xdr:nvSpPr>
        <xdr:cNvPr id="279" name="テキスト ボックス 278"/>
        <xdr:cNvSpPr txBox="1"/>
      </xdr:nvSpPr>
      <xdr:spPr>
        <a:xfrm>
          <a:off x="14401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47625</xdr:rowOff>
    </xdr:from>
    <xdr:to>
      <xdr:col>69</xdr:col>
      <xdr:colOff>142875</xdr:colOff>
      <xdr:row>58</xdr:row>
      <xdr:rowOff>149225</xdr:rowOff>
    </xdr:to>
    <xdr:sp macro="" textlink="">
      <xdr:nvSpPr>
        <xdr:cNvPr id="280" name="楕円 279"/>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134002</xdr:rowOff>
    </xdr:from>
    <xdr:ext cx="762000" cy="259045"/>
    <xdr:sp macro="" textlink="">
      <xdr:nvSpPr>
        <xdr:cNvPr id="281" name="テキスト ボックス 280"/>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82" name="楕円 281"/>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83" name="テキスト ボックス 282"/>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類似団体平均・全国平均は下回っているものの、県平均を上回っている。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他団体への負担金等については、これまでと同様の数値で推移するものと考えられるため、単独補助について費用対効果等を十分に検討し、全体的な見直しが必要である。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1" name="直線コネクタ 310"/>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3" name="直線コネクタ 31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4"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5" name="直線コネクタ 314"/>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35</xdr:row>
      <xdr:rowOff>1270</xdr:rowOff>
    </xdr:to>
    <xdr:cxnSp macro="">
      <xdr:nvCxnSpPr>
        <xdr:cNvPr id="316" name="直線コネクタ 315"/>
        <xdr:cNvCxnSpPr/>
      </xdr:nvCxnSpPr>
      <xdr:spPr>
        <a:xfrm>
          <a:off x="15671800" y="5971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7"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8" name="フローチャート: 判断 317"/>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34</xdr:row>
      <xdr:rowOff>165100</xdr:rowOff>
    </xdr:to>
    <xdr:cxnSp macro="">
      <xdr:nvCxnSpPr>
        <xdr:cNvPr id="319" name="直線コネクタ 318"/>
        <xdr:cNvCxnSpPr/>
      </xdr:nvCxnSpPr>
      <xdr:spPr>
        <a:xfrm flipV="1">
          <a:off x="14782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0" name="フローチャート: 判断 319"/>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1" name="テキスト ボックス 320"/>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16510</xdr:rowOff>
    </xdr:to>
    <xdr:cxnSp macro="">
      <xdr:nvCxnSpPr>
        <xdr:cNvPr id="322" name="直線コネクタ 321"/>
        <xdr:cNvCxnSpPr/>
      </xdr:nvCxnSpPr>
      <xdr:spPr>
        <a:xfrm flipV="1">
          <a:off x="13893800" y="599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3" name="フローチャート: 判断 322"/>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4" name="テキスト ボックス 323"/>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xdr:rowOff>
    </xdr:from>
    <xdr:to>
      <xdr:col>69</xdr:col>
      <xdr:colOff>92075</xdr:colOff>
      <xdr:row>35</xdr:row>
      <xdr:rowOff>24130</xdr:rowOff>
    </xdr:to>
    <xdr:cxnSp macro="">
      <xdr:nvCxnSpPr>
        <xdr:cNvPr id="325" name="直線コネクタ 324"/>
        <xdr:cNvCxnSpPr/>
      </xdr:nvCxnSpPr>
      <xdr:spPr>
        <a:xfrm flipV="1">
          <a:off x="13004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6" name="フローチャート: 判断 32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7" name="テキスト ボックス 326"/>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80010</xdr:rowOff>
    </xdr:from>
    <xdr:to>
      <xdr:col>65</xdr:col>
      <xdr:colOff>53975</xdr:colOff>
      <xdr:row>36</xdr:row>
      <xdr:rowOff>10160</xdr:rowOff>
    </xdr:to>
    <xdr:sp macro="" textlink="">
      <xdr:nvSpPr>
        <xdr:cNvPr id="328" name="フローチャート: 判断 327"/>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166387</xdr:rowOff>
    </xdr:from>
    <xdr:ext cx="762000" cy="259045"/>
    <xdr:sp macro="" textlink="">
      <xdr:nvSpPr>
        <xdr:cNvPr id="329" name="テキスト ボックス 328"/>
        <xdr:cNvSpPr txBox="1"/>
      </xdr:nvSpPr>
      <xdr:spPr>
        <a:xfrm>
          <a:off x="12623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5" name="楕円 334"/>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6"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91440</xdr:rowOff>
    </xdr:from>
    <xdr:to>
      <xdr:col>78</xdr:col>
      <xdr:colOff>120650</xdr:colOff>
      <xdr:row>35</xdr:row>
      <xdr:rowOff>21590</xdr:rowOff>
    </xdr:to>
    <xdr:sp macro="" textlink="">
      <xdr:nvSpPr>
        <xdr:cNvPr id="337" name="楕円 336"/>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31767</xdr:rowOff>
    </xdr:from>
    <xdr:ext cx="736600" cy="259045"/>
    <xdr:sp macro="" textlink="">
      <xdr:nvSpPr>
        <xdr:cNvPr id="338" name="テキスト ボックス 337"/>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9" name="楕円 338"/>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40" name="テキスト ボックス 339"/>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137160</xdr:rowOff>
    </xdr:from>
    <xdr:to>
      <xdr:col>69</xdr:col>
      <xdr:colOff>142875</xdr:colOff>
      <xdr:row>35</xdr:row>
      <xdr:rowOff>67310</xdr:rowOff>
    </xdr:to>
    <xdr:sp macro="" textlink="">
      <xdr:nvSpPr>
        <xdr:cNvPr id="341" name="楕円 340"/>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42" name="テキスト ボックス 341"/>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43" name="楕円 342"/>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44" name="テキスト ボックス 343"/>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前年</a:t>
          </a:r>
          <a:r>
            <a:rPr lang="ja-JP" altLang="ja-JP" sz="1100" b="0" i="0" baseline="0">
              <a:solidFill>
                <a:sysClr val="windowText" lastClr="000000"/>
              </a:solidFill>
              <a:effectLst/>
              <a:latin typeface="+mn-lt"/>
              <a:ea typeface="+mn-ea"/>
              <a:cs typeface="+mn-cs"/>
            </a:rPr>
            <a:t>度から０．</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ポイント減少している。近年は一時的な増はあったものの、減少傾向にあり、比較的良好な数値を維持していると考える。財政長期計画に基づいた起債抑制策の効果が表れてきていると思われる。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しかしながら、全国平均を上回っていることから、今後もなお一層の起債抑制に努め、交付税措置のある有利な起債を選択し、将来の財政負担増とならないよう健全化に努める。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4" name="直線コネクタ 373"/>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5"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6" name="直線コネクタ 375"/>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7"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8" name="直線コネクタ 377"/>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128632</xdr:rowOff>
    </xdr:from>
    <xdr:to>
      <xdr:col>24</xdr:col>
      <xdr:colOff>25400</xdr:colOff>
      <xdr:row>77</xdr:row>
      <xdr:rowOff>135164</xdr:rowOff>
    </xdr:to>
    <xdr:cxnSp macro="">
      <xdr:nvCxnSpPr>
        <xdr:cNvPr id="379" name="直線コネクタ 378"/>
        <xdr:cNvCxnSpPr/>
      </xdr:nvCxnSpPr>
      <xdr:spPr>
        <a:xfrm flipV="1">
          <a:off x="3987800" y="1333028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80"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1" name="フローチャート: 判断 38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135164</xdr:rowOff>
    </xdr:from>
    <xdr:to>
      <xdr:col>19</xdr:col>
      <xdr:colOff>187325</xdr:colOff>
      <xdr:row>78</xdr:row>
      <xdr:rowOff>9434</xdr:rowOff>
    </xdr:to>
    <xdr:cxnSp macro="">
      <xdr:nvCxnSpPr>
        <xdr:cNvPr id="382" name="直線コネクタ 381"/>
        <xdr:cNvCxnSpPr/>
      </xdr:nvCxnSpPr>
      <xdr:spPr>
        <a:xfrm flipV="1">
          <a:off x="3098800" y="133368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3" name="フローチャート: 判断 382"/>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4" name="テキスト ボックス 383"/>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xdr:rowOff>
    </xdr:from>
    <xdr:to>
      <xdr:col>15</xdr:col>
      <xdr:colOff>98425</xdr:colOff>
      <xdr:row>78</xdr:row>
      <xdr:rowOff>35561</xdr:rowOff>
    </xdr:to>
    <xdr:cxnSp macro="">
      <xdr:nvCxnSpPr>
        <xdr:cNvPr id="385" name="直線コネクタ 384"/>
        <xdr:cNvCxnSpPr/>
      </xdr:nvCxnSpPr>
      <xdr:spPr>
        <a:xfrm flipV="1">
          <a:off x="2209800" y="133825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7" name="テキスト ボックス 386"/>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100874</xdr:rowOff>
    </xdr:to>
    <xdr:cxnSp macro="">
      <xdr:nvCxnSpPr>
        <xdr:cNvPr id="388" name="直線コネクタ 387"/>
        <xdr:cNvCxnSpPr/>
      </xdr:nvCxnSpPr>
      <xdr:spPr>
        <a:xfrm flipV="1">
          <a:off x="1320800" y="13408661"/>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9" name="フローチャート: 判断 388"/>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90" name="テキスト ボックス 389"/>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17418</xdr:rowOff>
    </xdr:from>
    <xdr:to>
      <xdr:col>6</xdr:col>
      <xdr:colOff>171450</xdr:colOff>
      <xdr:row>78</xdr:row>
      <xdr:rowOff>119018</xdr:rowOff>
    </xdr:to>
    <xdr:sp macro="" textlink="">
      <xdr:nvSpPr>
        <xdr:cNvPr id="391" name="フローチャート: 判断 390"/>
        <xdr:cNvSpPr/>
      </xdr:nvSpPr>
      <xdr:spPr>
        <a:xfrm>
          <a:off x="1270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129195</xdr:rowOff>
    </xdr:from>
    <xdr:ext cx="762000" cy="259045"/>
    <xdr:sp macro="" textlink="">
      <xdr:nvSpPr>
        <xdr:cNvPr id="392" name="テキスト ボックス 391"/>
        <xdr:cNvSpPr txBox="1"/>
      </xdr:nvSpPr>
      <xdr:spPr>
        <a:xfrm>
          <a:off x="939800" y="131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77832</xdr:rowOff>
    </xdr:from>
    <xdr:to>
      <xdr:col>24</xdr:col>
      <xdr:colOff>76200</xdr:colOff>
      <xdr:row>78</xdr:row>
      <xdr:rowOff>7982</xdr:rowOff>
    </xdr:to>
    <xdr:sp macro="" textlink="">
      <xdr:nvSpPr>
        <xdr:cNvPr id="398" name="楕円 397"/>
        <xdr:cNvSpPr/>
      </xdr:nvSpPr>
      <xdr:spPr>
        <a:xfrm>
          <a:off x="47752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49909</xdr:rowOff>
    </xdr:from>
    <xdr:ext cx="762000" cy="259045"/>
    <xdr:sp macro="" textlink="">
      <xdr:nvSpPr>
        <xdr:cNvPr id="399" name="公債費該当値テキスト"/>
        <xdr:cNvSpPr txBox="1"/>
      </xdr:nvSpPr>
      <xdr:spPr>
        <a:xfrm>
          <a:off x="49149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84364</xdr:rowOff>
    </xdr:from>
    <xdr:to>
      <xdr:col>20</xdr:col>
      <xdr:colOff>38100</xdr:colOff>
      <xdr:row>78</xdr:row>
      <xdr:rowOff>14514</xdr:rowOff>
    </xdr:to>
    <xdr:sp macro="" textlink="">
      <xdr:nvSpPr>
        <xdr:cNvPr id="400" name="楕円 399"/>
        <xdr:cNvSpPr/>
      </xdr:nvSpPr>
      <xdr:spPr>
        <a:xfrm>
          <a:off x="3937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401" name="テキスト ボックス 400"/>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130084</xdr:rowOff>
    </xdr:from>
    <xdr:to>
      <xdr:col>15</xdr:col>
      <xdr:colOff>149225</xdr:colOff>
      <xdr:row>78</xdr:row>
      <xdr:rowOff>60234</xdr:rowOff>
    </xdr:to>
    <xdr:sp macro="" textlink="">
      <xdr:nvSpPr>
        <xdr:cNvPr id="402" name="楕円 401"/>
        <xdr:cNvSpPr/>
      </xdr:nvSpPr>
      <xdr:spPr>
        <a:xfrm>
          <a:off x="3048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45011</xdr:rowOff>
    </xdr:from>
    <xdr:ext cx="762000" cy="259045"/>
    <xdr:sp macro="" textlink="">
      <xdr:nvSpPr>
        <xdr:cNvPr id="403" name="テキスト ボックス 402"/>
        <xdr:cNvSpPr txBox="1"/>
      </xdr:nvSpPr>
      <xdr:spPr>
        <a:xfrm>
          <a:off x="2717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404" name="楕円 403"/>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405" name="テキスト ボックス 404"/>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50074</xdr:rowOff>
    </xdr:from>
    <xdr:to>
      <xdr:col>6</xdr:col>
      <xdr:colOff>171450</xdr:colOff>
      <xdr:row>78</xdr:row>
      <xdr:rowOff>151674</xdr:rowOff>
    </xdr:to>
    <xdr:sp macro="" textlink="">
      <xdr:nvSpPr>
        <xdr:cNvPr id="406" name="楕円 405"/>
        <xdr:cNvSpPr/>
      </xdr:nvSpPr>
      <xdr:spPr>
        <a:xfrm>
          <a:off x="1270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136451</xdr:rowOff>
    </xdr:from>
    <xdr:ext cx="762000" cy="259045"/>
    <xdr:sp macro="" textlink="">
      <xdr:nvSpPr>
        <xdr:cNvPr id="407" name="テキスト ボックス 406"/>
        <xdr:cNvSpPr txBox="1"/>
      </xdr:nvSpPr>
      <xdr:spPr>
        <a:xfrm>
          <a:off x="939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類似団体の中でも高く、県平均も上回っている状況にある。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人件費、扶助費、物件費、繰出金など抑制の難しい経費も増えてきているが、全体的に事務事業の見直しを行うなど経常的経費削減の徹底を図っていきたい。</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1" name="直線コネクタ 430"/>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2"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3" name="直線コネクタ 432"/>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4"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5" name="直線コネクタ 434"/>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69850</xdr:rowOff>
    </xdr:to>
    <xdr:cxnSp macro="">
      <xdr:nvCxnSpPr>
        <xdr:cNvPr id="436" name="直線コネクタ 435"/>
        <xdr:cNvCxnSpPr/>
      </xdr:nvCxnSpPr>
      <xdr:spPr>
        <a:xfrm>
          <a:off x="15671800" y="134543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7"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92711</xdr:rowOff>
    </xdr:to>
    <xdr:cxnSp macro="">
      <xdr:nvCxnSpPr>
        <xdr:cNvPr id="439" name="直線コネクタ 438"/>
        <xdr:cNvCxnSpPr/>
      </xdr:nvCxnSpPr>
      <xdr:spPr>
        <a:xfrm flipV="1">
          <a:off x="14782800" y="13454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0" name="フローチャート: 判断 439"/>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41" name="テキスト ボックス 440"/>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78</xdr:row>
      <xdr:rowOff>92711</xdr:rowOff>
    </xdr:to>
    <xdr:cxnSp macro="">
      <xdr:nvCxnSpPr>
        <xdr:cNvPr id="442" name="直線コネクタ 441"/>
        <xdr:cNvCxnSpPr/>
      </xdr:nvCxnSpPr>
      <xdr:spPr>
        <a:xfrm>
          <a:off x="13893800" y="13420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3" name="フローチャート: 判断 442"/>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44" name="テキスト ボックス 443"/>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46989</xdr:rowOff>
    </xdr:from>
    <xdr:to>
      <xdr:col>69</xdr:col>
      <xdr:colOff>92075</xdr:colOff>
      <xdr:row>78</xdr:row>
      <xdr:rowOff>86995</xdr:rowOff>
    </xdr:to>
    <xdr:cxnSp macro="">
      <xdr:nvCxnSpPr>
        <xdr:cNvPr id="445" name="直線コネクタ 444"/>
        <xdr:cNvCxnSpPr/>
      </xdr:nvCxnSpPr>
      <xdr:spPr>
        <a:xfrm flipV="1">
          <a:off x="13004800" y="134200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6" name="フローチャート: 判断 445"/>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136542</xdr:rowOff>
    </xdr:from>
    <xdr:ext cx="762000" cy="259045"/>
    <xdr:sp macro="" textlink="">
      <xdr:nvSpPr>
        <xdr:cNvPr id="447" name="テキスト ボックス 446"/>
        <xdr:cNvSpPr txBox="1"/>
      </xdr:nvSpPr>
      <xdr:spPr>
        <a:xfrm>
          <a:off x="13512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8" name="フローチャート: 判断 44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9" name="テキスト ボックス 44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55" name="楕円 454"/>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6"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7" name="楕円 456"/>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8" name="テキスト ボックス 457"/>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59" name="楕円 458"/>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128288</xdr:rowOff>
    </xdr:from>
    <xdr:ext cx="762000" cy="259045"/>
    <xdr:sp macro="" textlink="">
      <xdr:nvSpPr>
        <xdr:cNvPr id="460" name="テキスト ボックス 459"/>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167639</xdr:rowOff>
    </xdr:from>
    <xdr:to>
      <xdr:col>69</xdr:col>
      <xdr:colOff>142875</xdr:colOff>
      <xdr:row>78</xdr:row>
      <xdr:rowOff>97789</xdr:rowOff>
    </xdr:to>
    <xdr:sp macro="" textlink="">
      <xdr:nvSpPr>
        <xdr:cNvPr id="461" name="楕円 460"/>
        <xdr:cNvSpPr/>
      </xdr:nvSpPr>
      <xdr:spPr>
        <a:xfrm>
          <a:off x="13843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82566</xdr:rowOff>
    </xdr:from>
    <xdr:ext cx="762000" cy="259045"/>
    <xdr:sp macro="" textlink="">
      <xdr:nvSpPr>
        <xdr:cNvPr id="462" name="テキスト ボックス 461"/>
        <xdr:cNvSpPr txBox="1"/>
      </xdr:nvSpPr>
      <xdr:spPr>
        <a:xfrm>
          <a:off x="13512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36195</xdr:rowOff>
    </xdr:from>
    <xdr:to>
      <xdr:col>65</xdr:col>
      <xdr:colOff>53975</xdr:colOff>
      <xdr:row>78</xdr:row>
      <xdr:rowOff>137795</xdr:rowOff>
    </xdr:to>
    <xdr:sp macro="" textlink="">
      <xdr:nvSpPr>
        <xdr:cNvPr id="463" name="楕円 462"/>
        <xdr:cNvSpPr/>
      </xdr:nvSpPr>
      <xdr:spPr>
        <a:xfrm>
          <a:off x="12954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122572</xdr:rowOff>
    </xdr:from>
    <xdr:ext cx="762000" cy="259045"/>
    <xdr:sp macro="" textlink="">
      <xdr:nvSpPr>
        <xdr:cNvPr id="464" name="テキスト ボックス 463"/>
        <xdr:cNvSpPr txBox="1"/>
      </xdr:nvSpPr>
      <xdr:spPr>
        <a:xfrm>
          <a:off x="12623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73666</xdr:rowOff>
    </xdr:from>
    <xdr:to>
      <xdr:col>29</xdr:col>
      <xdr:colOff>127000</xdr:colOff>
      <xdr:row>19</xdr:row>
      <xdr:rowOff>33405</xdr:rowOff>
    </xdr:to>
    <xdr:cxnSp macro="">
      <xdr:nvCxnSpPr>
        <xdr:cNvPr id="43" name="直線コネクタ 42"/>
        <xdr:cNvCxnSpPr/>
      </xdr:nvCxnSpPr>
      <xdr:spPr bwMode="auto">
        <a:xfrm flipV="1">
          <a:off x="5651500" y="2007241"/>
          <a:ext cx="0" cy="13313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43582</xdr:rowOff>
    </xdr:from>
    <xdr:ext cx="762000" cy="259045"/>
    <xdr:sp macro="" textlink="">
      <xdr:nvSpPr>
        <xdr:cNvPr id="44" name="人口1人当たり決算額の推移最小値テキスト130"/>
        <xdr:cNvSpPr txBox="1"/>
      </xdr:nvSpPr>
      <xdr:spPr>
        <a:xfrm>
          <a:off x="5740400" y="334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33405</xdr:rowOff>
    </xdr:from>
    <xdr:to>
      <xdr:col>30</xdr:col>
      <xdr:colOff>25400</xdr:colOff>
      <xdr:row>19</xdr:row>
      <xdr:rowOff>33405</xdr:rowOff>
    </xdr:to>
    <xdr:cxnSp macro="">
      <xdr:nvCxnSpPr>
        <xdr:cNvPr id="45" name="直線コネクタ 44"/>
        <xdr:cNvCxnSpPr/>
      </xdr:nvCxnSpPr>
      <xdr:spPr bwMode="auto">
        <a:xfrm>
          <a:off x="5562600" y="33385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160043</xdr:rowOff>
    </xdr:from>
    <xdr:ext cx="762000" cy="259045"/>
    <xdr:sp macro="" textlink="">
      <xdr:nvSpPr>
        <xdr:cNvPr id="46" name="人口1人当たり決算額の推移最大値テキスト130"/>
        <xdr:cNvSpPr txBox="1"/>
      </xdr:nvSpPr>
      <xdr:spPr>
        <a:xfrm>
          <a:off x="5740400" y="175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73666</xdr:rowOff>
    </xdr:from>
    <xdr:to>
      <xdr:col>30</xdr:col>
      <xdr:colOff>25400</xdr:colOff>
      <xdr:row>11</xdr:row>
      <xdr:rowOff>73666</xdr:rowOff>
    </xdr:to>
    <xdr:cxnSp macro="">
      <xdr:nvCxnSpPr>
        <xdr:cNvPr id="47" name="直線コネクタ 46"/>
        <xdr:cNvCxnSpPr/>
      </xdr:nvCxnSpPr>
      <xdr:spPr bwMode="auto">
        <a:xfrm>
          <a:off x="5562600" y="2007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33405</xdr:rowOff>
    </xdr:from>
    <xdr:to>
      <xdr:col>29</xdr:col>
      <xdr:colOff>127000</xdr:colOff>
      <xdr:row>19</xdr:row>
      <xdr:rowOff>60343</xdr:rowOff>
    </xdr:to>
    <xdr:cxnSp macro="">
      <xdr:nvCxnSpPr>
        <xdr:cNvPr id="48" name="直線コネクタ 47"/>
        <xdr:cNvCxnSpPr/>
      </xdr:nvCxnSpPr>
      <xdr:spPr bwMode="auto">
        <a:xfrm flipV="1">
          <a:off x="5003800" y="3338580"/>
          <a:ext cx="647700" cy="26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39548</xdr:rowOff>
    </xdr:from>
    <xdr:ext cx="762000" cy="259045"/>
    <xdr:sp macro="" textlink="">
      <xdr:nvSpPr>
        <xdr:cNvPr id="49" name="人口1人当たり決算額の推移平均値テキスト130"/>
        <xdr:cNvSpPr txBox="1"/>
      </xdr:nvSpPr>
      <xdr:spPr>
        <a:xfrm>
          <a:off x="5740400" y="2658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23021</xdr:rowOff>
    </xdr:from>
    <xdr:to>
      <xdr:col>29</xdr:col>
      <xdr:colOff>177800</xdr:colOff>
      <xdr:row>16</xdr:row>
      <xdr:rowOff>124621</xdr:rowOff>
    </xdr:to>
    <xdr:sp macro="" textlink="">
      <xdr:nvSpPr>
        <xdr:cNvPr id="50" name="フローチャート: 判断 49"/>
        <xdr:cNvSpPr/>
      </xdr:nvSpPr>
      <xdr:spPr bwMode="auto">
        <a:xfrm>
          <a:off x="5600700" y="2813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60343</xdr:rowOff>
    </xdr:from>
    <xdr:to>
      <xdr:col>26</xdr:col>
      <xdr:colOff>50800</xdr:colOff>
      <xdr:row>19</xdr:row>
      <xdr:rowOff>76793</xdr:rowOff>
    </xdr:to>
    <xdr:cxnSp macro="">
      <xdr:nvCxnSpPr>
        <xdr:cNvPr id="51" name="直線コネクタ 50"/>
        <xdr:cNvCxnSpPr/>
      </xdr:nvCxnSpPr>
      <xdr:spPr bwMode="auto">
        <a:xfrm flipV="1">
          <a:off x="4305300" y="3365518"/>
          <a:ext cx="698500" cy="16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54422</xdr:rowOff>
    </xdr:from>
    <xdr:to>
      <xdr:col>26</xdr:col>
      <xdr:colOff>101600</xdr:colOff>
      <xdr:row>16</xdr:row>
      <xdr:rowOff>156022</xdr:rowOff>
    </xdr:to>
    <xdr:sp macro="" textlink="">
      <xdr:nvSpPr>
        <xdr:cNvPr id="52" name="フローチャート: 判断 51"/>
        <xdr:cNvSpPr/>
      </xdr:nvSpPr>
      <xdr:spPr bwMode="auto">
        <a:xfrm>
          <a:off x="4953000" y="284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166199</xdr:rowOff>
    </xdr:from>
    <xdr:ext cx="736600" cy="259045"/>
    <xdr:sp macro="" textlink="">
      <xdr:nvSpPr>
        <xdr:cNvPr id="53" name="テキスト ボックス 52"/>
        <xdr:cNvSpPr txBox="1"/>
      </xdr:nvSpPr>
      <xdr:spPr>
        <a:xfrm>
          <a:off x="4622800" y="2614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76793</xdr:rowOff>
    </xdr:from>
    <xdr:to>
      <xdr:col>22</xdr:col>
      <xdr:colOff>114300</xdr:colOff>
      <xdr:row>19</xdr:row>
      <xdr:rowOff>78311</xdr:rowOff>
    </xdr:to>
    <xdr:cxnSp macro="">
      <xdr:nvCxnSpPr>
        <xdr:cNvPr id="54" name="直線コネクタ 53"/>
        <xdr:cNvCxnSpPr/>
      </xdr:nvCxnSpPr>
      <xdr:spPr bwMode="auto">
        <a:xfrm flipV="1">
          <a:off x="3606800" y="3381968"/>
          <a:ext cx="698500" cy="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61819</xdr:rowOff>
    </xdr:from>
    <xdr:to>
      <xdr:col>22</xdr:col>
      <xdr:colOff>165100</xdr:colOff>
      <xdr:row>16</xdr:row>
      <xdr:rowOff>163419</xdr:rowOff>
    </xdr:to>
    <xdr:sp macro="" textlink="">
      <xdr:nvSpPr>
        <xdr:cNvPr id="55" name="フローチャート: 判断 54"/>
        <xdr:cNvSpPr/>
      </xdr:nvSpPr>
      <xdr:spPr bwMode="auto">
        <a:xfrm>
          <a:off x="4254500" y="2852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2146</xdr:rowOff>
    </xdr:from>
    <xdr:ext cx="762000" cy="259045"/>
    <xdr:sp macro="" textlink="">
      <xdr:nvSpPr>
        <xdr:cNvPr id="56" name="テキスト ボックス 55"/>
        <xdr:cNvSpPr txBox="1"/>
      </xdr:nvSpPr>
      <xdr:spPr>
        <a:xfrm>
          <a:off x="3924300" y="26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78311</xdr:rowOff>
    </xdr:from>
    <xdr:to>
      <xdr:col>18</xdr:col>
      <xdr:colOff>177800</xdr:colOff>
      <xdr:row>19</xdr:row>
      <xdr:rowOff>83121</xdr:rowOff>
    </xdr:to>
    <xdr:cxnSp macro="">
      <xdr:nvCxnSpPr>
        <xdr:cNvPr id="57" name="直線コネクタ 56"/>
        <xdr:cNvCxnSpPr/>
      </xdr:nvCxnSpPr>
      <xdr:spPr bwMode="auto">
        <a:xfrm flipV="1">
          <a:off x="2908300" y="3383486"/>
          <a:ext cx="698500" cy="4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23095</xdr:rowOff>
    </xdr:from>
    <xdr:to>
      <xdr:col>19</xdr:col>
      <xdr:colOff>38100</xdr:colOff>
      <xdr:row>16</xdr:row>
      <xdr:rowOff>124695</xdr:rowOff>
    </xdr:to>
    <xdr:sp macro="" textlink="">
      <xdr:nvSpPr>
        <xdr:cNvPr id="58" name="フローチャート: 判断 57"/>
        <xdr:cNvSpPr/>
      </xdr:nvSpPr>
      <xdr:spPr bwMode="auto">
        <a:xfrm>
          <a:off x="3556000" y="2813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134872</xdr:rowOff>
    </xdr:from>
    <xdr:ext cx="762000" cy="259045"/>
    <xdr:sp macro="" textlink="">
      <xdr:nvSpPr>
        <xdr:cNvPr id="59" name="テキスト ボックス 58"/>
        <xdr:cNvSpPr txBox="1"/>
      </xdr:nvSpPr>
      <xdr:spPr>
        <a:xfrm>
          <a:off x="3225800" y="258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144417</xdr:rowOff>
    </xdr:from>
    <xdr:to>
      <xdr:col>15</xdr:col>
      <xdr:colOff>101600</xdr:colOff>
      <xdr:row>17</xdr:row>
      <xdr:rowOff>74567</xdr:rowOff>
    </xdr:to>
    <xdr:sp macro="" textlink="">
      <xdr:nvSpPr>
        <xdr:cNvPr id="60" name="フローチャート: 判断 59"/>
        <xdr:cNvSpPr/>
      </xdr:nvSpPr>
      <xdr:spPr bwMode="auto">
        <a:xfrm>
          <a:off x="2857500" y="2935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84744</xdr:rowOff>
    </xdr:from>
    <xdr:ext cx="762000" cy="259045"/>
    <xdr:sp macro="" textlink="">
      <xdr:nvSpPr>
        <xdr:cNvPr id="61" name="テキスト ボックス 60"/>
        <xdr:cNvSpPr txBox="1"/>
      </xdr:nvSpPr>
      <xdr:spPr>
        <a:xfrm>
          <a:off x="2527300" y="270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154055</xdr:rowOff>
    </xdr:from>
    <xdr:to>
      <xdr:col>29</xdr:col>
      <xdr:colOff>177800</xdr:colOff>
      <xdr:row>19</xdr:row>
      <xdr:rowOff>84205</xdr:rowOff>
    </xdr:to>
    <xdr:sp macro="" textlink="">
      <xdr:nvSpPr>
        <xdr:cNvPr id="67" name="楕円 66"/>
        <xdr:cNvSpPr/>
      </xdr:nvSpPr>
      <xdr:spPr bwMode="auto">
        <a:xfrm>
          <a:off x="5600700" y="3287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62632</xdr:rowOff>
    </xdr:from>
    <xdr:ext cx="762000" cy="259045"/>
    <xdr:sp macro="" textlink="">
      <xdr:nvSpPr>
        <xdr:cNvPr id="68" name="人口1人当たり決算額の推移該当値テキスト130"/>
        <xdr:cNvSpPr txBox="1"/>
      </xdr:nvSpPr>
      <xdr:spPr>
        <a:xfrm>
          <a:off x="5740400" y="319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9543</xdr:rowOff>
    </xdr:from>
    <xdr:to>
      <xdr:col>26</xdr:col>
      <xdr:colOff>101600</xdr:colOff>
      <xdr:row>19</xdr:row>
      <xdr:rowOff>111143</xdr:rowOff>
    </xdr:to>
    <xdr:sp macro="" textlink="">
      <xdr:nvSpPr>
        <xdr:cNvPr id="69" name="楕円 68"/>
        <xdr:cNvSpPr/>
      </xdr:nvSpPr>
      <xdr:spPr bwMode="auto">
        <a:xfrm>
          <a:off x="4953000" y="331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95920</xdr:rowOff>
    </xdr:from>
    <xdr:ext cx="736600" cy="259045"/>
    <xdr:sp macro="" textlink="">
      <xdr:nvSpPr>
        <xdr:cNvPr id="70" name="テキスト ボックス 69"/>
        <xdr:cNvSpPr txBox="1"/>
      </xdr:nvSpPr>
      <xdr:spPr>
        <a:xfrm>
          <a:off x="4622800" y="3401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25993</xdr:rowOff>
    </xdr:from>
    <xdr:to>
      <xdr:col>22</xdr:col>
      <xdr:colOff>165100</xdr:colOff>
      <xdr:row>19</xdr:row>
      <xdr:rowOff>127593</xdr:rowOff>
    </xdr:to>
    <xdr:sp macro="" textlink="">
      <xdr:nvSpPr>
        <xdr:cNvPr id="71" name="楕円 70"/>
        <xdr:cNvSpPr/>
      </xdr:nvSpPr>
      <xdr:spPr bwMode="auto">
        <a:xfrm>
          <a:off x="4254500" y="333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112370</xdr:rowOff>
    </xdr:from>
    <xdr:ext cx="762000" cy="259045"/>
    <xdr:sp macro="" textlink="">
      <xdr:nvSpPr>
        <xdr:cNvPr id="72" name="テキスト ボックス 71"/>
        <xdr:cNvSpPr txBox="1"/>
      </xdr:nvSpPr>
      <xdr:spPr>
        <a:xfrm>
          <a:off x="3924300" y="341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27511</xdr:rowOff>
    </xdr:from>
    <xdr:to>
      <xdr:col>19</xdr:col>
      <xdr:colOff>38100</xdr:colOff>
      <xdr:row>19</xdr:row>
      <xdr:rowOff>129111</xdr:rowOff>
    </xdr:to>
    <xdr:sp macro="" textlink="">
      <xdr:nvSpPr>
        <xdr:cNvPr id="73" name="楕円 72"/>
        <xdr:cNvSpPr/>
      </xdr:nvSpPr>
      <xdr:spPr bwMode="auto">
        <a:xfrm>
          <a:off x="3556000" y="3332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113888</xdr:rowOff>
    </xdr:from>
    <xdr:ext cx="762000" cy="259045"/>
    <xdr:sp macro="" textlink="">
      <xdr:nvSpPr>
        <xdr:cNvPr id="74" name="テキスト ボックス 73"/>
        <xdr:cNvSpPr txBox="1"/>
      </xdr:nvSpPr>
      <xdr:spPr>
        <a:xfrm>
          <a:off x="3225800" y="341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32321</xdr:rowOff>
    </xdr:from>
    <xdr:to>
      <xdr:col>15</xdr:col>
      <xdr:colOff>101600</xdr:colOff>
      <xdr:row>19</xdr:row>
      <xdr:rowOff>133921</xdr:rowOff>
    </xdr:to>
    <xdr:sp macro="" textlink="">
      <xdr:nvSpPr>
        <xdr:cNvPr id="75" name="楕円 74"/>
        <xdr:cNvSpPr/>
      </xdr:nvSpPr>
      <xdr:spPr bwMode="auto">
        <a:xfrm>
          <a:off x="2857500" y="3337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118698</xdr:rowOff>
    </xdr:from>
    <xdr:ext cx="762000" cy="259045"/>
    <xdr:sp macro="" textlink="">
      <xdr:nvSpPr>
        <xdr:cNvPr id="76" name="テキスト ボックス 75"/>
        <xdr:cNvSpPr txBox="1"/>
      </xdr:nvSpPr>
      <xdr:spPr>
        <a:xfrm>
          <a:off x="2527300" y="342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3" name="直線コネクタ 102"/>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4" name="人口1人当たり決算額の推移最小値テキスト445"/>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5" name="直線コネクタ 104"/>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06"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07" name="直線コネクタ 106"/>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313149</xdr:rowOff>
    </xdr:from>
    <xdr:to>
      <xdr:col>29</xdr:col>
      <xdr:colOff>127000</xdr:colOff>
      <xdr:row>36</xdr:row>
      <xdr:rowOff>5956</xdr:rowOff>
    </xdr:to>
    <xdr:cxnSp macro="">
      <xdr:nvCxnSpPr>
        <xdr:cNvPr id="108" name="直線コネクタ 107"/>
        <xdr:cNvCxnSpPr/>
      </xdr:nvCxnSpPr>
      <xdr:spPr bwMode="auto">
        <a:xfrm flipV="1">
          <a:off x="5003800" y="6923499"/>
          <a:ext cx="647700" cy="3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17815</xdr:rowOff>
    </xdr:from>
    <xdr:ext cx="762000" cy="259045"/>
    <xdr:sp macro="" textlink="">
      <xdr:nvSpPr>
        <xdr:cNvPr id="109" name="人口1人当たり決算額の推移平均値テキスト445"/>
        <xdr:cNvSpPr txBox="1"/>
      </xdr:nvSpPr>
      <xdr:spPr>
        <a:xfrm>
          <a:off x="5740400" y="6628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0" name="フローチャート: 判断 109"/>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5956</xdr:rowOff>
    </xdr:from>
    <xdr:to>
      <xdr:col>26</xdr:col>
      <xdr:colOff>50800</xdr:colOff>
      <xdr:row>36</xdr:row>
      <xdr:rowOff>13112</xdr:rowOff>
    </xdr:to>
    <xdr:cxnSp macro="">
      <xdr:nvCxnSpPr>
        <xdr:cNvPr id="111" name="直線コネクタ 110"/>
        <xdr:cNvCxnSpPr/>
      </xdr:nvCxnSpPr>
      <xdr:spPr bwMode="auto">
        <a:xfrm flipV="1">
          <a:off x="4305300" y="6959206"/>
          <a:ext cx="698500" cy="7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2" name="フローチャート: 判断 111"/>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261769</xdr:rowOff>
    </xdr:from>
    <xdr:ext cx="736600" cy="259045"/>
    <xdr:sp macro="" textlink="">
      <xdr:nvSpPr>
        <xdr:cNvPr id="113" name="テキスト ボックス 112"/>
        <xdr:cNvSpPr txBox="1"/>
      </xdr:nvSpPr>
      <xdr:spPr>
        <a:xfrm>
          <a:off x="4622800" y="652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342547</xdr:rowOff>
    </xdr:from>
    <xdr:to>
      <xdr:col>22</xdr:col>
      <xdr:colOff>114300</xdr:colOff>
      <xdr:row>36</xdr:row>
      <xdr:rowOff>13112</xdr:rowOff>
    </xdr:to>
    <xdr:cxnSp macro="">
      <xdr:nvCxnSpPr>
        <xdr:cNvPr id="114" name="直線コネクタ 113"/>
        <xdr:cNvCxnSpPr/>
      </xdr:nvCxnSpPr>
      <xdr:spPr bwMode="auto">
        <a:xfrm>
          <a:off x="3606800" y="6952897"/>
          <a:ext cx="698500" cy="1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5" name="フローチャート: 判断 114"/>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275005</xdr:rowOff>
    </xdr:from>
    <xdr:ext cx="762000" cy="259045"/>
    <xdr:sp macro="" textlink="">
      <xdr:nvSpPr>
        <xdr:cNvPr id="116" name="テキスト ボックス 115"/>
        <xdr:cNvSpPr txBox="1"/>
      </xdr:nvSpPr>
      <xdr:spPr>
        <a:xfrm>
          <a:off x="3924300" y="65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336946</xdr:rowOff>
    </xdr:from>
    <xdr:to>
      <xdr:col>18</xdr:col>
      <xdr:colOff>177800</xdr:colOff>
      <xdr:row>35</xdr:row>
      <xdr:rowOff>342547</xdr:rowOff>
    </xdr:to>
    <xdr:cxnSp macro="">
      <xdr:nvCxnSpPr>
        <xdr:cNvPr id="117" name="直線コネクタ 116"/>
        <xdr:cNvCxnSpPr/>
      </xdr:nvCxnSpPr>
      <xdr:spPr bwMode="auto">
        <a:xfrm>
          <a:off x="2908300" y="6947296"/>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18" name="フローチャート: 判断 117"/>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19" name="テキスト ボックス 118"/>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242667</xdr:rowOff>
    </xdr:from>
    <xdr:to>
      <xdr:col>15</xdr:col>
      <xdr:colOff>101600</xdr:colOff>
      <xdr:row>36</xdr:row>
      <xdr:rowOff>1367</xdr:rowOff>
    </xdr:to>
    <xdr:sp macro="" textlink="">
      <xdr:nvSpPr>
        <xdr:cNvPr id="120" name="フローチャート: 判断 119"/>
        <xdr:cNvSpPr/>
      </xdr:nvSpPr>
      <xdr:spPr bwMode="auto">
        <a:xfrm>
          <a:off x="2857500" y="6853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11544</xdr:rowOff>
    </xdr:from>
    <xdr:ext cx="762000" cy="259045"/>
    <xdr:sp macro="" textlink="">
      <xdr:nvSpPr>
        <xdr:cNvPr id="121" name="テキスト ボックス 120"/>
        <xdr:cNvSpPr txBox="1"/>
      </xdr:nvSpPr>
      <xdr:spPr>
        <a:xfrm>
          <a:off x="2527300" y="662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262349</xdr:rowOff>
    </xdr:from>
    <xdr:to>
      <xdr:col>29</xdr:col>
      <xdr:colOff>177800</xdr:colOff>
      <xdr:row>36</xdr:row>
      <xdr:rowOff>21049</xdr:rowOff>
    </xdr:to>
    <xdr:sp macro="" textlink="">
      <xdr:nvSpPr>
        <xdr:cNvPr id="127" name="楕円 126"/>
        <xdr:cNvSpPr/>
      </xdr:nvSpPr>
      <xdr:spPr bwMode="auto">
        <a:xfrm>
          <a:off x="5600700" y="687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234426</xdr:rowOff>
    </xdr:from>
    <xdr:ext cx="762000" cy="259045"/>
    <xdr:sp macro="" textlink="">
      <xdr:nvSpPr>
        <xdr:cNvPr id="128" name="人口1人当たり決算額の推移該当値テキスト445"/>
        <xdr:cNvSpPr txBox="1"/>
      </xdr:nvSpPr>
      <xdr:spPr>
        <a:xfrm>
          <a:off x="5740400" y="684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298056</xdr:rowOff>
    </xdr:from>
    <xdr:to>
      <xdr:col>26</xdr:col>
      <xdr:colOff>101600</xdr:colOff>
      <xdr:row>36</xdr:row>
      <xdr:rowOff>56756</xdr:rowOff>
    </xdr:to>
    <xdr:sp macro="" textlink="">
      <xdr:nvSpPr>
        <xdr:cNvPr id="129" name="楕円 128"/>
        <xdr:cNvSpPr/>
      </xdr:nvSpPr>
      <xdr:spPr bwMode="auto">
        <a:xfrm>
          <a:off x="4953000" y="6908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41533</xdr:rowOff>
    </xdr:from>
    <xdr:ext cx="736600" cy="259045"/>
    <xdr:sp macro="" textlink="">
      <xdr:nvSpPr>
        <xdr:cNvPr id="130" name="テキスト ボックス 129"/>
        <xdr:cNvSpPr txBox="1"/>
      </xdr:nvSpPr>
      <xdr:spPr>
        <a:xfrm>
          <a:off x="4622800" y="6994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305212</xdr:rowOff>
    </xdr:from>
    <xdr:to>
      <xdr:col>22</xdr:col>
      <xdr:colOff>165100</xdr:colOff>
      <xdr:row>36</xdr:row>
      <xdr:rowOff>63912</xdr:rowOff>
    </xdr:to>
    <xdr:sp macro="" textlink="">
      <xdr:nvSpPr>
        <xdr:cNvPr id="131" name="楕円 130"/>
        <xdr:cNvSpPr/>
      </xdr:nvSpPr>
      <xdr:spPr bwMode="auto">
        <a:xfrm>
          <a:off x="4254500" y="691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48689</xdr:rowOff>
    </xdr:from>
    <xdr:ext cx="762000" cy="259045"/>
    <xdr:sp macro="" textlink="">
      <xdr:nvSpPr>
        <xdr:cNvPr id="132" name="テキスト ボックス 131"/>
        <xdr:cNvSpPr txBox="1"/>
      </xdr:nvSpPr>
      <xdr:spPr>
        <a:xfrm>
          <a:off x="3924300" y="700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291747</xdr:rowOff>
    </xdr:from>
    <xdr:to>
      <xdr:col>19</xdr:col>
      <xdr:colOff>38100</xdr:colOff>
      <xdr:row>36</xdr:row>
      <xdr:rowOff>50447</xdr:rowOff>
    </xdr:to>
    <xdr:sp macro="" textlink="">
      <xdr:nvSpPr>
        <xdr:cNvPr id="133" name="楕円 132"/>
        <xdr:cNvSpPr/>
      </xdr:nvSpPr>
      <xdr:spPr bwMode="auto">
        <a:xfrm>
          <a:off x="3556000" y="690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35224</xdr:rowOff>
    </xdr:from>
    <xdr:ext cx="762000" cy="259045"/>
    <xdr:sp macro="" textlink="">
      <xdr:nvSpPr>
        <xdr:cNvPr id="134" name="テキスト ボックス 133"/>
        <xdr:cNvSpPr txBox="1"/>
      </xdr:nvSpPr>
      <xdr:spPr>
        <a:xfrm>
          <a:off x="3225800" y="698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286146</xdr:rowOff>
    </xdr:from>
    <xdr:to>
      <xdr:col>15</xdr:col>
      <xdr:colOff>101600</xdr:colOff>
      <xdr:row>36</xdr:row>
      <xdr:rowOff>44846</xdr:rowOff>
    </xdr:to>
    <xdr:sp macro="" textlink="">
      <xdr:nvSpPr>
        <xdr:cNvPr id="135" name="楕円 134"/>
        <xdr:cNvSpPr/>
      </xdr:nvSpPr>
      <xdr:spPr bwMode="auto">
        <a:xfrm>
          <a:off x="2857500" y="6896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29623</xdr:rowOff>
    </xdr:from>
    <xdr:ext cx="762000" cy="259045"/>
    <xdr:sp macro="" textlink="">
      <xdr:nvSpPr>
        <xdr:cNvPr id="136" name="テキスト ボックス 135"/>
        <xdr:cNvSpPr txBox="1"/>
      </xdr:nvSpPr>
      <xdr:spPr>
        <a:xfrm>
          <a:off x="2527300" y="698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19,450
19,285
130.63
8,434,585
8,168,379
190,159
5,066,504
8,564,358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60633</xdr:rowOff>
    </xdr:from>
    <xdr:to>
      <xdr:col>24</xdr:col>
      <xdr:colOff>62865</xdr:colOff>
      <xdr:row>38</xdr:row>
      <xdr:rowOff>46474</xdr:rowOff>
    </xdr:to>
    <xdr:cxnSp macro="">
      <xdr:nvCxnSpPr>
        <xdr:cNvPr id="60" name="直線コネクタ 59"/>
        <xdr:cNvCxnSpPr/>
      </xdr:nvCxnSpPr>
      <xdr:spPr>
        <a:xfrm flipV="1">
          <a:off x="4633595" y="5204133"/>
          <a:ext cx="1270" cy="1357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50301</xdr:rowOff>
    </xdr:from>
    <xdr:ext cx="534377" cy="259045"/>
    <xdr:sp macro="" textlink="">
      <xdr:nvSpPr>
        <xdr:cNvPr id="61" name="人件費最小値テキスト"/>
        <xdr:cNvSpPr txBox="1"/>
      </xdr:nvSpPr>
      <xdr:spPr>
        <a:xfrm>
          <a:off x="4686300" y="656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46474</xdr:rowOff>
    </xdr:from>
    <xdr:to>
      <xdr:col>24</xdr:col>
      <xdr:colOff>152400</xdr:colOff>
      <xdr:row>38</xdr:row>
      <xdr:rowOff>46474</xdr:rowOff>
    </xdr:to>
    <xdr:cxnSp macro="">
      <xdr:nvCxnSpPr>
        <xdr:cNvPr id="62" name="直線コネクタ 61"/>
        <xdr:cNvCxnSpPr/>
      </xdr:nvCxnSpPr>
      <xdr:spPr>
        <a:xfrm>
          <a:off x="4546600" y="656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7310</xdr:rowOff>
    </xdr:from>
    <xdr:ext cx="599010" cy="259045"/>
    <xdr:sp macro="" textlink="">
      <xdr:nvSpPr>
        <xdr:cNvPr id="63" name="人件費最大値テキスト"/>
        <xdr:cNvSpPr txBox="1"/>
      </xdr:nvSpPr>
      <xdr:spPr>
        <a:xfrm>
          <a:off x="4686300" y="497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60633</xdr:rowOff>
    </xdr:from>
    <xdr:to>
      <xdr:col>24</xdr:col>
      <xdr:colOff>152400</xdr:colOff>
      <xdr:row>30</xdr:row>
      <xdr:rowOff>60633</xdr:rowOff>
    </xdr:to>
    <xdr:cxnSp macro="">
      <xdr:nvCxnSpPr>
        <xdr:cNvPr id="64" name="直線コネクタ 63"/>
        <xdr:cNvCxnSpPr/>
      </xdr:nvCxnSpPr>
      <xdr:spPr>
        <a:xfrm>
          <a:off x="4546600" y="520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46474</xdr:rowOff>
    </xdr:from>
    <xdr:to>
      <xdr:col>24</xdr:col>
      <xdr:colOff>63500</xdr:colOff>
      <xdr:row>38</xdr:row>
      <xdr:rowOff>82607</xdr:rowOff>
    </xdr:to>
    <xdr:cxnSp macro="">
      <xdr:nvCxnSpPr>
        <xdr:cNvPr id="65" name="直線コネクタ 64"/>
        <xdr:cNvCxnSpPr/>
      </xdr:nvCxnSpPr>
      <xdr:spPr>
        <a:xfrm flipV="1">
          <a:off x="3797300" y="6561574"/>
          <a:ext cx="838200" cy="3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62356</xdr:rowOff>
    </xdr:from>
    <xdr:ext cx="534377" cy="259045"/>
    <xdr:sp macro="" textlink="">
      <xdr:nvSpPr>
        <xdr:cNvPr id="66" name="人件費平均値テキスト"/>
        <xdr:cNvSpPr txBox="1"/>
      </xdr:nvSpPr>
      <xdr:spPr>
        <a:xfrm>
          <a:off x="4686300" y="5891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39479</xdr:rowOff>
    </xdr:from>
    <xdr:to>
      <xdr:col>24</xdr:col>
      <xdr:colOff>114300</xdr:colOff>
      <xdr:row>35</xdr:row>
      <xdr:rowOff>141079</xdr:rowOff>
    </xdr:to>
    <xdr:sp macro="" textlink="">
      <xdr:nvSpPr>
        <xdr:cNvPr id="67" name="フローチャート: 判断 66"/>
        <xdr:cNvSpPr/>
      </xdr:nvSpPr>
      <xdr:spPr>
        <a:xfrm>
          <a:off x="4584700" y="60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82607</xdr:rowOff>
    </xdr:from>
    <xdr:to>
      <xdr:col>19</xdr:col>
      <xdr:colOff>177800</xdr:colOff>
      <xdr:row>38</xdr:row>
      <xdr:rowOff>104339</xdr:rowOff>
    </xdr:to>
    <xdr:cxnSp macro="">
      <xdr:nvCxnSpPr>
        <xdr:cNvPr id="68" name="直線コネクタ 67"/>
        <xdr:cNvCxnSpPr/>
      </xdr:nvCxnSpPr>
      <xdr:spPr>
        <a:xfrm flipV="1">
          <a:off x="2908300" y="6597707"/>
          <a:ext cx="889000" cy="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56853</xdr:rowOff>
    </xdr:from>
    <xdr:to>
      <xdr:col>20</xdr:col>
      <xdr:colOff>38100</xdr:colOff>
      <xdr:row>35</xdr:row>
      <xdr:rowOff>158453</xdr:rowOff>
    </xdr:to>
    <xdr:sp macro="" textlink="">
      <xdr:nvSpPr>
        <xdr:cNvPr id="69" name="フローチャート: 判断 68"/>
        <xdr:cNvSpPr/>
      </xdr:nvSpPr>
      <xdr:spPr>
        <a:xfrm>
          <a:off x="3746500" y="605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3530</xdr:rowOff>
    </xdr:from>
    <xdr:ext cx="534377" cy="259045"/>
    <xdr:sp macro="" textlink="">
      <xdr:nvSpPr>
        <xdr:cNvPr id="70" name="テキスト ボックス 69"/>
        <xdr:cNvSpPr txBox="1"/>
      </xdr:nvSpPr>
      <xdr:spPr>
        <a:xfrm>
          <a:off x="3530111" y="583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60804</xdr:rowOff>
    </xdr:from>
    <xdr:to>
      <xdr:col>15</xdr:col>
      <xdr:colOff>50800</xdr:colOff>
      <xdr:row>38</xdr:row>
      <xdr:rowOff>104339</xdr:rowOff>
    </xdr:to>
    <xdr:cxnSp macro="">
      <xdr:nvCxnSpPr>
        <xdr:cNvPr id="71" name="直線コネクタ 70"/>
        <xdr:cNvCxnSpPr/>
      </xdr:nvCxnSpPr>
      <xdr:spPr>
        <a:xfrm>
          <a:off x="2019300" y="6575904"/>
          <a:ext cx="889000" cy="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55138</xdr:rowOff>
    </xdr:from>
    <xdr:to>
      <xdr:col>15</xdr:col>
      <xdr:colOff>101600</xdr:colOff>
      <xdr:row>35</xdr:row>
      <xdr:rowOff>156738</xdr:rowOff>
    </xdr:to>
    <xdr:sp macro="" textlink="">
      <xdr:nvSpPr>
        <xdr:cNvPr id="72" name="フローチャート: 判断 71"/>
        <xdr:cNvSpPr/>
      </xdr:nvSpPr>
      <xdr:spPr>
        <a:xfrm>
          <a:off x="28575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1815</xdr:rowOff>
    </xdr:from>
    <xdr:ext cx="534377" cy="259045"/>
    <xdr:sp macro="" textlink="">
      <xdr:nvSpPr>
        <xdr:cNvPr id="73" name="テキスト ボックス 72"/>
        <xdr:cNvSpPr txBox="1"/>
      </xdr:nvSpPr>
      <xdr:spPr>
        <a:xfrm>
          <a:off x="2641111" y="58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60804</xdr:rowOff>
    </xdr:from>
    <xdr:to>
      <xdr:col>10</xdr:col>
      <xdr:colOff>114300</xdr:colOff>
      <xdr:row>38</xdr:row>
      <xdr:rowOff>63319</xdr:rowOff>
    </xdr:to>
    <xdr:cxnSp macro="">
      <xdr:nvCxnSpPr>
        <xdr:cNvPr id="74" name="直線コネクタ 73"/>
        <xdr:cNvCxnSpPr/>
      </xdr:nvCxnSpPr>
      <xdr:spPr>
        <a:xfrm flipV="1">
          <a:off x="1130300" y="65759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156551</xdr:rowOff>
    </xdr:from>
    <xdr:to>
      <xdr:col>10</xdr:col>
      <xdr:colOff>165100</xdr:colOff>
      <xdr:row>35</xdr:row>
      <xdr:rowOff>86701</xdr:rowOff>
    </xdr:to>
    <xdr:sp macro="" textlink="">
      <xdr:nvSpPr>
        <xdr:cNvPr id="75" name="フローチャート: 判断 74"/>
        <xdr:cNvSpPr/>
      </xdr:nvSpPr>
      <xdr:spPr>
        <a:xfrm>
          <a:off x="1968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103228</xdr:rowOff>
    </xdr:from>
    <xdr:ext cx="534377" cy="259045"/>
    <xdr:sp macro="" textlink="">
      <xdr:nvSpPr>
        <xdr:cNvPr id="76" name="テキスト ボックス 75"/>
        <xdr:cNvSpPr txBox="1"/>
      </xdr:nvSpPr>
      <xdr:spPr>
        <a:xfrm>
          <a:off x="1752111" y="57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72284</xdr:rowOff>
    </xdr:from>
    <xdr:to>
      <xdr:col>6</xdr:col>
      <xdr:colOff>38100</xdr:colOff>
      <xdr:row>36</xdr:row>
      <xdr:rowOff>2434</xdr:rowOff>
    </xdr:to>
    <xdr:sp macro="" textlink="">
      <xdr:nvSpPr>
        <xdr:cNvPr id="77" name="フローチャート: 判断 76"/>
        <xdr:cNvSpPr/>
      </xdr:nvSpPr>
      <xdr:spPr>
        <a:xfrm>
          <a:off x="1079500" y="607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18961</xdr:rowOff>
    </xdr:from>
    <xdr:ext cx="534377" cy="259045"/>
    <xdr:sp macro="" textlink="">
      <xdr:nvSpPr>
        <xdr:cNvPr id="78" name="テキスト ボックス 77"/>
        <xdr:cNvSpPr txBox="1"/>
      </xdr:nvSpPr>
      <xdr:spPr>
        <a:xfrm>
          <a:off x="863111" y="584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167124</xdr:rowOff>
    </xdr:from>
    <xdr:to>
      <xdr:col>24</xdr:col>
      <xdr:colOff>114300</xdr:colOff>
      <xdr:row>38</xdr:row>
      <xdr:rowOff>97274</xdr:rowOff>
    </xdr:to>
    <xdr:sp macro="" textlink="">
      <xdr:nvSpPr>
        <xdr:cNvPr id="84" name="楕円 83"/>
        <xdr:cNvSpPr/>
      </xdr:nvSpPr>
      <xdr:spPr>
        <a:xfrm>
          <a:off x="4584700" y="65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82051</xdr:rowOff>
    </xdr:from>
    <xdr:ext cx="534377" cy="259045"/>
    <xdr:sp macro="" textlink="">
      <xdr:nvSpPr>
        <xdr:cNvPr id="85" name="人件費該当値テキスト"/>
        <xdr:cNvSpPr txBox="1"/>
      </xdr:nvSpPr>
      <xdr:spPr>
        <a:xfrm>
          <a:off x="4686300" y="64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31807</xdr:rowOff>
    </xdr:from>
    <xdr:to>
      <xdr:col>20</xdr:col>
      <xdr:colOff>38100</xdr:colOff>
      <xdr:row>38</xdr:row>
      <xdr:rowOff>133407</xdr:rowOff>
    </xdr:to>
    <xdr:sp macro="" textlink="">
      <xdr:nvSpPr>
        <xdr:cNvPr id="86" name="楕円 85"/>
        <xdr:cNvSpPr/>
      </xdr:nvSpPr>
      <xdr:spPr>
        <a:xfrm>
          <a:off x="3746500" y="654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124534</xdr:rowOff>
    </xdr:from>
    <xdr:ext cx="534377" cy="259045"/>
    <xdr:sp macro="" textlink="">
      <xdr:nvSpPr>
        <xdr:cNvPr id="87" name="テキスト ボックス 86"/>
        <xdr:cNvSpPr txBox="1"/>
      </xdr:nvSpPr>
      <xdr:spPr>
        <a:xfrm>
          <a:off x="3530111" y="66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53539</xdr:rowOff>
    </xdr:from>
    <xdr:to>
      <xdr:col>15</xdr:col>
      <xdr:colOff>101600</xdr:colOff>
      <xdr:row>38</xdr:row>
      <xdr:rowOff>155139</xdr:rowOff>
    </xdr:to>
    <xdr:sp macro="" textlink="">
      <xdr:nvSpPr>
        <xdr:cNvPr id="88" name="楕円 87"/>
        <xdr:cNvSpPr/>
      </xdr:nvSpPr>
      <xdr:spPr>
        <a:xfrm>
          <a:off x="2857500" y="65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146266</xdr:rowOff>
    </xdr:from>
    <xdr:ext cx="534377" cy="259045"/>
    <xdr:sp macro="" textlink="">
      <xdr:nvSpPr>
        <xdr:cNvPr id="89" name="テキスト ボックス 88"/>
        <xdr:cNvSpPr txBox="1"/>
      </xdr:nvSpPr>
      <xdr:spPr>
        <a:xfrm>
          <a:off x="2641111" y="666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10004</xdr:rowOff>
    </xdr:from>
    <xdr:to>
      <xdr:col>10</xdr:col>
      <xdr:colOff>165100</xdr:colOff>
      <xdr:row>38</xdr:row>
      <xdr:rowOff>111604</xdr:rowOff>
    </xdr:to>
    <xdr:sp macro="" textlink="">
      <xdr:nvSpPr>
        <xdr:cNvPr id="90" name="楕円 89"/>
        <xdr:cNvSpPr/>
      </xdr:nvSpPr>
      <xdr:spPr>
        <a:xfrm>
          <a:off x="1968500" y="65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102731</xdr:rowOff>
    </xdr:from>
    <xdr:ext cx="534377" cy="259045"/>
    <xdr:sp macro="" textlink="">
      <xdr:nvSpPr>
        <xdr:cNvPr id="91" name="テキスト ボックス 90"/>
        <xdr:cNvSpPr txBox="1"/>
      </xdr:nvSpPr>
      <xdr:spPr>
        <a:xfrm>
          <a:off x="1752111" y="661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12519</xdr:rowOff>
    </xdr:from>
    <xdr:to>
      <xdr:col>6</xdr:col>
      <xdr:colOff>38100</xdr:colOff>
      <xdr:row>38</xdr:row>
      <xdr:rowOff>114119</xdr:rowOff>
    </xdr:to>
    <xdr:sp macro="" textlink="">
      <xdr:nvSpPr>
        <xdr:cNvPr id="92" name="楕円 91"/>
        <xdr:cNvSpPr/>
      </xdr:nvSpPr>
      <xdr:spPr>
        <a:xfrm>
          <a:off x="1079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105246</xdr:rowOff>
    </xdr:from>
    <xdr:ext cx="534377" cy="259045"/>
    <xdr:sp macro="" textlink="">
      <xdr:nvSpPr>
        <xdr:cNvPr id="93" name="テキスト ボックス 92"/>
        <xdr:cNvSpPr txBox="1"/>
      </xdr:nvSpPr>
      <xdr:spPr>
        <a:xfrm>
          <a:off x="863111" y="662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4" name="直線コネクタ 103"/>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5" name="テキスト ボックス 104"/>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6" name="直線コネクタ 105"/>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7" name="テキスト ボックス 106"/>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8" name="直線コネクタ 107"/>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9" name="テキスト ボックス 108"/>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0" name="直線コネクタ 109"/>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1" name="テキスト ボックス 110"/>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2" name="直線コネクタ 111"/>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3" name="テキスト ボックス 112"/>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7" name="直線コネクタ 116"/>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8"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9" name="直線コネクタ 118"/>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20"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21" name="直線コネクタ 120"/>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137597</xdr:rowOff>
    </xdr:from>
    <xdr:to>
      <xdr:col>24</xdr:col>
      <xdr:colOff>63500</xdr:colOff>
      <xdr:row>57</xdr:row>
      <xdr:rowOff>144725</xdr:rowOff>
    </xdr:to>
    <xdr:cxnSp macro="">
      <xdr:nvCxnSpPr>
        <xdr:cNvPr id="122" name="直線コネクタ 121"/>
        <xdr:cNvCxnSpPr/>
      </xdr:nvCxnSpPr>
      <xdr:spPr>
        <a:xfrm flipV="1">
          <a:off x="3797300" y="9910247"/>
          <a:ext cx="8382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121976</xdr:rowOff>
    </xdr:from>
    <xdr:ext cx="599010" cy="259045"/>
    <xdr:sp macro="" textlink="">
      <xdr:nvSpPr>
        <xdr:cNvPr id="123" name="物件費平均値テキスト"/>
        <xdr:cNvSpPr txBox="1"/>
      </xdr:nvSpPr>
      <xdr:spPr>
        <a:xfrm>
          <a:off x="4686300" y="9551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4" name="フローチャート: 判断 123"/>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144725</xdr:rowOff>
    </xdr:from>
    <xdr:to>
      <xdr:col>19</xdr:col>
      <xdr:colOff>177800</xdr:colOff>
      <xdr:row>57</xdr:row>
      <xdr:rowOff>153012</xdr:rowOff>
    </xdr:to>
    <xdr:cxnSp macro="">
      <xdr:nvCxnSpPr>
        <xdr:cNvPr id="125" name="直線コネクタ 124"/>
        <xdr:cNvCxnSpPr/>
      </xdr:nvCxnSpPr>
      <xdr:spPr>
        <a:xfrm flipV="1">
          <a:off x="2908300" y="9917375"/>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6" name="フローチャート: 判断 125"/>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86879</xdr:rowOff>
    </xdr:from>
    <xdr:ext cx="534377" cy="259045"/>
    <xdr:sp macro="" textlink="">
      <xdr:nvSpPr>
        <xdr:cNvPr id="127" name="テキスト ボックス 126"/>
        <xdr:cNvSpPr txBox="1"/>
      </xdr:nvSpPr>
      <xdr:spPr>
        <a:xfrm>
          <a:off x="3530111" y="95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153012</xdr:rowOff>
    </xdr:from>
    <xdr:to>
      <xdr:col>15</xdr:col>
      <xdr:colOff>50800</xdr:colOff>
      <xdr:row>57</xdr:row>
      <xdr:rowOff>162400</xdr:rowOff>
    </xdr:to>
    <xdr:cxnSp macro="">
      <xdr:nvCxnSpPr>
        <xdr:cNvPr id="128" name="直線コネクタ 127"/>
        <xdr:cNvCxnSpPr/>
      </xdr:nvCxnSpPr>
      <xdr:spPr>
        <a:xfrm flipV="1">
          <a:off x="2019300" y="9925662"/>
          <a:ext cx="8890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9" name="フローチャート: 判断 128"/>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96716</xdr:rowOff>
    </xdr:from>
    <xdr:ext cx="534377" cy="259045"/>
    <xdr:sp macro="" textlink="">
      <xdr:nvSpPr>
        <xdr:cNvPr id="130" name="テキスト ボックス 129"/>
        <xdr:cNvSpPr txBox="1"/>
      </xdr:nvSpPr>
      <xdr:spPr>
        <a:xfrm>
          <a:off x="2641111" y="95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162400</xdr:rowOff>
    </xdr:from>
    <xdr:to>
      <xdr:col>10</xdr:col>
      <xdr:colOff>114300</xdr:colOff>
      <xdr:row>58</xdr:row>
      <xdr:rowOff>9455</xdr:rowOff>
    </xdr:to>
    <xdr:cxnSp macro="">
      <xdr:nvCxnSpPr>
        <xdr:cNvPr id="131" name="直線コネクタ 130"/>
        <xdr:cNvCxnSpPr/>
      </xdr:nvCxnSpPr>
      <xdr:spPr>
        <a:xfrm flipV="1">
          <a:off x="1130300" y="9935050"/>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2" name="フローチャート: 判断 131"/>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123123</xdr:rowOff>
    </xdr:from>
    <xdr:ext cx="534377" cy="259045"/>
    <xdr:sp macro="" textlink="">
      <xdr:nvSpPr>
        <xdr:cNvPr id="133" name="テキスト ボックス 132"/>
        <xdr:cNvSpPr txBox="1"/>
      </xdr:nvSpPr>
      <xdr:spPr>
        <a:xfrm>
          <a:off x="1752111" y="95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79063</xdr:rowOff>
    </xdr:from>
    <xdr:to>
      <xdr:col>6</xdr:col>
      <xdr:colOff>38100</xdr:colOff>
      <xdr:row>58</xdr:row>
      <xdr:rowOff>9213</xdr:rowOff>
    </xdr:to>
    <xdr:sp macro="" textlink="">
      <xdr:nvSpPr>
        <xdr:cNvPr id="134" name="フローチャート: 判断 133"/>
        <xdr:cNvSpPr/>
      </xdr:nvSpPr>
      <xdr:spPr>
        <a:xfrm>
          <a:off x="1079500" y="985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25740</xdr:rowOff>
    </xdr:from>
    <xdr:ext cx="534377" cy="259045"/>
    <xdr:sp macro="" textlink="">
      <xdr:nvSpPr>
        <xdr:cNvPr id="135" name="テキスト ボックス 134"/>
        <xdr:cNvSpPr txBox="1"/>
      </xdr:nvSpPr>
      <xdr:spPr>
        <a:xfrm>
          <a:off x="863111" y="96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86797</xdr:rowOff>
    </xdr:from>
    <xdr:to>
      <xdr:col>24</xdr:col>
      <xdr:colOff>114300</xdr:colOff>
      <xdr:row>58</xdr:row>
      <xdr:rowOff>16947</xdr:rowOff>
    </xdr:to>
    <xdr:sp macro="" textlink="">
      <xdr:nvSpPr>
        <xdr:cNvPr id="141" name="楕円 140"/>
        <xdr:cNvSpPr/>
      </xdr:nvSpPr>
      <xdr:spPr>
        <a:xfrm>
          <a:off x="4584700" y="98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xdr:rowOff>
    </xdr:from>
    <xdr:ext cx="534377" cy="259045"/>
    <xdr:sp macro="" textlink="">
      <xdr:nvSpPr>
        <xdr:cNvPr id="142" name="物件費該当値テキスト"/>
        <xdr:cNvSpPr txBox="1"/>
      </xdr:nvSpPr>
      <xdr:spPr>
        <a:xfrm>
          <a:off x="4686300" y="97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93925</xdr:rowOff>
    </xdr:from>
    <xdr:to>
      <xdr:col>20</xdr:col>
      <xdr:colOff>38100</xdr:colOff>
      <xdr:row>58</xdr:row>
      <xdr:rowOff>24075</xdr:rowOff>
    </xdr:to>
    <xdr:sp macro="" textlink="">
      <xdr:nvSpPr>
        <xdr:cNvPr id="143" name="楕円 142"/>
        <xdr:cNvSpPr/>
      </xdr:nvSpPr>
      <xdr:spPr>
        <a:xfrm>
          <a:off x="3746500" y="98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15202</xdr:rowOff>
    </xdr:from>
    <xdr:ext cx="534377" cy="259045"/>
    <xdr:sp macro="" textlink="">
      <xdr:nvSpPr>
        <xdr:cNvPr id="144" name="テキスト ボックス 143"/>
        <xdr:cNvSpPr txBox="1"/>
      </xdr:nvSpPr>
      <xdr:spPr>
        <a:xfrm>
          <a:off x="3530111" y="99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102212</xdr:rowOff>
    </xdr:from>
    <xdr:to>
      <xdr:col>15</xdr:col>
      <xdr:colOff>101600</xdr:colOff>
      <xdr:row>58</xdr:row>
      <xdr:rowOff>32362</xdr:rowOff>
    </xdr:to>
    <xdr:sp macro="" textlink="">
      <xdr:nvSpPr>
        <xdr:cNvPr id="145" name="楕円 144"/>
        <xdr:cNvSpPr/>
      </xdr:nvSpPr>
      <xdr:spPr>
        <a:xfrm>
          <a:off x="2857500" y="987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23489</xdr:rowOff>
    </xdr:from>
    <xdr:ext cx="534377" cy="259045"/>
    <xdr:sp macro="" textlink="">
      <xdr:nvSpPr>
        <xdr:cNvPr id="146" name="テキスト ボックス 145"/>
        <xdr:cNvSpPr txBox="1"/>
      </xdr:nvSpPr>
      <xdr:spPr>
        <a:xfrm>
          <a:off x="2641111" y="996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111600</xdr:rowOff>
    </xdr:from>
    <xdr:to>
      <xdr:col>10</xdr:col>
      <xdr:colOff>165100</xdr:colOff>
      <xdr:row>58</xdr:row>
      <xdr:rowOff>41750</xdr:rowOff>
    </xdr:to>
    <xdr:sp macro="" textlink="">
      <xdr:nvSpPr>
        <xdr:cNvPr id="147" name="楕円 146"/>
        <xdr:cNvSpPr/>
      </xdr:nvSpPr>
      <xdr:spPr>
        <a:xfrm>
          <a:off x="1968500" y="98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32877</xdr:rowOff>
    </xdr:from>
    <xdr:ext cx="534377" cy="259045"/>
    <xdr:sp macro="" textlink="">
      <xdr:nvSpPr>
        <xdr:cNvPr id="148" name="テキスト ボックス 147"/>
        <xdr:cNvSpPr txBox="1"/>
      </xdr:nvSpPr>
      <xdr:spPr>
        <a:xfrm>
          <a:off x="1752111" y="997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130105</xdr:rowOff>
    </xdr:from>
    <xdr:to>
      <xdr:col>6</xdr:col>
      <xdr:colOff>38100</xdr:colOff>
      <xdr:row>58</xdr:row>
      <xdr:rowOff>60255</xdr:rowOff>
    </xdr:to>
    <xdr:sp macro="" textlink="">
      <xdr:nvSpPr>
        <xdr:cNvPr id="149" name="楕円 148"/>
        <xdr:cNvSpPr/>
      </xdr:nvSpPr>
      <xdr:spPr>
        <a:xfrm>
          <a:off x="1079500" y="99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51382</xdr:rowOff>
    </xdr:from>
    <xdr:ext cx="534377" cy="259045"/>
    <xdr:sp macro="" textlink="">
      <xdr:nvSpPr>
        <xdr:cNvPr id="150" name="テキスト ボックス 149"/>
        <xdr:cNvSpPr txBox="1"/>
      </xdr:nvSpPr>
      <xdr:spPr>
        <a:xfrm>
          <a:off x="863111" y="99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2" name="テキスト ボックス 16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4" name="テキスト ボックス 16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6" name="テキスト ボックス 16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8" name="テキスト ボックス 16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2" name="直線コネクタ 171"/>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3" name="維持補修費最小値テキスト"/>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4" name="直線コネクタ 173"/>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5" name="維持補修費最大値テキスト"/>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6" name="直線コネクタ 175"/>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160274</xdr:rowOff>
    </xdr:from>
    <xdr:to>
      <xdr:col>24</xdr:col>
      <xdr:colOff>63500</xdr:colOff>
      <xdr:row>77</xdr:row>
      <xdr:rowOff>82048</xdr:rowOff>
    </xdr:to>
    <xdr:cxnSp macro="">
      <xdr:nvCxnSpPr>
        <xdr:cNvPr id="177" name="直線コネクタ 176"/>
        <xdr:cNvCxnSpPr/>
      </xdr:nvCxnSpPr>
      <xdr:spPr>
        <a:xfrm flipV="1">
          <a:off x="3797300" y="13190474"/>
          <a:ext cx="838200" cy="9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8" name="維持補修費平均値テキスト"/>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9" name="フローチャート: 判断 178"/>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64901</xdr:rowOff>
    </xdr:from>
    <xdr:to>
      <xdr:col>19</xdr:col>
      <xdr:colOff>177800</xdr:colOff>
      <xdr:row>77</xdr:row>
      <xdr:rowOff>82048</xdr:rowOff>
    </xdr:to>
    <xdr:cxnSp macro="">
      <xdr:nvCxnSpPr>
        <xdr:cNvPr id="180" name="直線コネクタ 179"/>
        <xdr:cNvCxnSpPr/>
      </xdr:nvCxnSpPr>
      <xdr:spPr>
        <a:xfrm>
          <a:off x="2908300" y="13266551"/>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81" name="フローチャート: 判断 180"/>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2" name="テキスト ボックス 181"/>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64901</xdr:rowOff>
    </xdr:from>
    <xdr:to>
      <xdr:col>15</xdr:col>
      <xdr:colOff>50800</xdr:colOff>
      <xdr:row>77</xdr:row>
      <xdr:rowOff>102758</xdr:rowOff>
    </xdr:to>
    <xdr:cxnSp macro="">
      <xdr:nvCxnSpPr>
        <xdr:cNvPr id="183" name="直線コネクタ 182"/>
        <xdr:cNvCxnSpPr/>
      </xdr:nvCxnSpPr>
      <xdr:spPr>
        <a:xfrm flipV="1">
          <a:off x="2019300" y="13266551"/>
          <a:ext cx="8890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4" name="フローチャート: 判断 183"/>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5" name="テキスト ボックス 184"/>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102758</xdr:rowOff>
    </xdr:from>
    <xdr:to>
      <xdr:col>10</xdr:col>
      <xdr:colOff>114300</xdr:colOff>
      <xdr:row>77</xdr:row>
      <xdr:rowOff>121777</xdr:rowOff>
    </xdr:to>
    <xdr:cxnSp macro="">
      <xdr:nvCxnSpPr>
        <xdr:cNvPr id="186" name="直線コネクタ 185"/>
        <xdr:cNvCxnSpPr/>
      </xdr:nvCxnSpPr>
      <xdr:spPr>
        <a:xfrm flipV="1">
          <a:off x="1130300" y="13304408"/>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7" name="フローチャート: 判断 186"/>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8" name="テキスト ボックス 187"/>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132700</xdr:rowOff>
    </xdr:from>
    <xdr:to>
      <xdr:col>6</xdr:col>
      <xdr:colOff>38100</xdr:colOff>
      <xdr:row>77</xdr:row>
      <xdr:rowOff>62850</xdr:rowOff>
    </xdr:to>
    <xdr:sp macro="" textlink="">
      <xdr:nvSpPr>
        <xdr:cNvPr id="189" name="フローチャート: 判断 188"/>
        <xdr:cNvSpPr/>
      </xdr:nvSpPr>
      <xdr:spPr>
        <a:xfrm>
          <a:off x="1079500" y="1316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79377</xdr:rowOff>
    </xdr:from>
    <xdr:ext cx="469744" cy="259045"/>
    <xdr:sp macro="" textlink="">
      <xdr:nvSpPr>
        <xdr:cNvPr id="190" name="テキスト ボックス 189"/>
        <xdr:cNvSpPr txBox="1"/>
      </xdr:nvSpPr>
      <xdr:spPr>
        <a:xfrm>
          <a:off x="895428" y="1293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109474</xdr:rowOff>
    </xdr:from>
    <xdr:to>
      <xdr:col>24</xdr:col>
      <xdr:colOff>114300</xdr:colOff>
      <xdr:row>77</xdr:row>
      <xdr:rowOff>39624</xdr:rowOff>
    </xdr:to>
    <xdr:sp macro="" textlink="">
      <xdr:nvSpPr>
        <xdr:cNvPr id="196" name="楕円 195"/>
        <xdr:cNvSpPr/>
      </xdr:nvSpPr>
      <xdr:spPr>
        <a:xfrm>
          <a:off x="45847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87901</xdr:rowOff>
    </xdr:from>
    <xdr:ext cx="469744" cy="259045"/>
    <xdr:sp macro="" textlink="">
      <xdr:nvSpPr>
        <xdr:cNvPr id="197" name="維持補修費該当値テキスト"/>
        <xdr:cNvSpPr txBox="1"/>
      </xdr:nvSpPr>
      <xdr:spPr>
        <a:xfrm>
          <a:off x="4686300" y="131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31248</xdr:rowOff>
    </xdr:from>
    <xdr:to>
      <xdr:col>20</xdr:col>
      <xdr:colOff>38100</xdr:colOff>
      <xdr:row>77</xdr:row>
      <xdr:rowOff>132848</xdr:rowOff>
    </xdr:to>
    <xdr:sp macro="" textlink="">
      <xdr:nvSpPr>
        <xdr:cNvPr id="198" name="楕円 197"/>
        <xdr:cNvSpPr/>
      </xdr:nvSpPr>
      <xdr:spPr>
        <a:xfrm>
          <a:off x="3746500" y="132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123975</xdr:rowOff>
    </xdr:from>
    <xdr:ext cx="469744" cy="259045"/>
    <xdr:sp macro="" textlink="">
      <xdr:nvSpPr>
        <xdr:cNvPr id="199" name="テキスト ボックス 198"/>
        <xdr:cNvSpPr txBox="1"/>
      </xdr:nvSpPr>
      <xdr:spPr>
        <a:xfrm>
          <a:off x="3562428" y="1332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14101</xdr:rowOff>
    </xdr:from>
    <xdr:to>
      <xdr:col>15</xdr:col>
      <xdr:colOff>101600</xdr:colOff>
      <xdr:row>77</xdr:row>
      <xdr:rowOff>115701</xdr:rowOff>
    </xdr:to>
    <xdr:sp macro="" textlink="">
      <xdr:nvSpPr>
        <xdr:cNvPr id="200" name="楕円 199"/>
        <xdr:cNvSpPr/>
      </xdr:nvSpPr>
      <xdr:spPr>
        <a:xfrm>
          <a:off x="2857500" y="132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106828</xdr:rowOff>
    </xdr:from>
    <xdr:ext cx="469744" cy="259045"/>
    <xdr:sp macro="" textlink="">
      <xdr:nvSpPr>
        <xdr:cNvPr id="201" name="テキスト ボックス 200"/>
        <xdr:cNvSpPr txBox="1"/>
      </xdr:nvSpPr>
      <xdr:spPr>
        <a:xfrm>
          <a:off x="2673428" y="1330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51958</xdr:rowOff>
    </xdr:from>
    <xdr:to>
      <xdr:col>10</xdr:col>
      <xdr:colOff>165100</xdr:colOff>
      <xdr:row>77</xdr:row>
      <xdr:rowOff>153558</xdr:rowOff>
    </xdr:to>
    <xdr:sp macro="" textlink="">
      <xdr:nvSpPr>
        <xdr:cNvPr id="202" name="楕円 201"/>
        <xdr:cNvSpPr/>
      </xdr:nvSpPr>
      <xdr:spPr>
        <a:xfrm>
          <a:off x="1968500" y="132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144685</xdr:rowOff>
    </xdr:from>
    <xdr:ext cx="469744" cy="259045"/>
    <xdr:sp macro="" textlink="">
      <xdr:nvSpPr>
        <xdr:cNvPr id="203" name="テキスト ボックス 202"/>
        <xdr:cNvSpPr txBox="1"/>
      </xdr:nvSpPr>
      <xdr:spPr>
        <a:xfrm>
          <a:off x="1784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70977</xdr:rowOff>
    </xdr:from>
    <xdr:to>
      <xdr:col>6</xdr:col>
      <xdr:colOff>38100</xdr:colOff>
      <xdr:row>78</xdr:row>
      <xdr:rowOff>1127</xdr:rowOff>
    </xdr:to>
    <xdr:sp macro="" textlink="">
      <xdr:nvSpPr>
        <xdr:cNvPr id="204" name="楕円 203"/>
        <xdr:cNvSpPr/>
      </xdr:nvSpPr>
      <xdr:spPr>
        <a:xfrm>
          <a:off x="1079500" y="132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163704</xdr:rowOff>
    </xdr:from>
    <xdr:ext cx="469744" cy="259045"/>
    <xdr:sp macro="" textlink="">
      <xdr:nvSpPr>
        <xdr:cNvPr id="205" name="テキスト ボックス 204"/>
        <xdr:cNvSpPr txBox="1"/>
      </xdr:nvSpPr>
      <xdr:spPr>
        <a:xfrm>
          <a:off x="895428" y="1336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2" name="直線コネクタ 231"/>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3"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4" name="直線コネクタ 233"/>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5"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6" name="直線コネクタ 235"/>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142574</xdr:rowOff>
    </xdr:from>
    <xdr:to>
      <xdr:col>24</xdr:col>
      <xdr:colOff>63500</xdr:colOff>
      <xdr:row>94</xdr:row>
      <xdr:rowOff>20109</xdr:rowOff>
    </xdr:to>
    <xdr:cxnSp macro="">
      <xdr:nvCxnSpPr>
        <xdr:cNvPr id="237" name="直線コネクタ 236"/>
        <xdr:cNvCxnSpPr/>
      </xdr:nvCxnSpPr>
      <xdr:spPr>
        <a:xfrm flipV="1">
          <a:off x="3797300" y="16087424"/>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134910</xdr:rowOff>
    </xdr:from>
    <xdr:ext cx="534377" cy="259045"/>
    <xdr:sp macro="" textlink="">
      <xdr:nvSpPr>
        <xdr:cNvPr id="238" name="扶助費平均値テキスト"/>
        <xdr:cNvSpPr txBox="1"/>
      </xdr:nvSpPr>
      <xdr:spPr>
        <a:xfrm>
          <a:off x="4686300" y="16422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9" name="フローチャート: 判断 238"/>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133708</xdr:rowOff>
    </xdr:from>
    <xdr:to>
      <xdr:col>19</xdr:col>
      <xdr:colOff>177800</xdr:colOff>
      <xdr:row>94</xdr:row>
      <xdr:rowOff>20109</xdr:rowOff>
    </xdr:to>
    <xdr:cxnSp macro="">
      <xdr:nvCxnSpPr>
        <xdr:cNvPr id="240" name="直線コネクタ 239"/>
        <xdr:cNvCxnSpPr/>
      </xdr:nvCxnSpPr>
      <xdr:spPr>
        <a:xfrm>
          <a:off x="2908300" y="16078558"/>
          <a:ext cx="889000" cy="5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41" name="フローチャート: 判断 240"/>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103151</xdr:rowOff>
    </xdr:from>
    <xdr:ext cx="534377" cy="259045"/>
    <xdr:sp macro="" textlink="">
      <xdr:nvSpPr>
        <xdr:cNvPr id="242" name="テキスト ボックス 241"/>
        <xdr:cNvSpPr txBox="1"/>
      </xdr:nvSpPr>
      <xdr:spPr>
        <a:xfrm>
          <a:off x="3530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133708</xdr:rowOff>
    </xdr:from>
    <xdr:to>
      <xdr:col>15</xdr:col>
      <xdr:colOff>50800</xdr:colOff>
      <xdr:row>94</xdr:row>
      <xdr:rowOff>163703</xdr:rowOff>
    </xdr:to>
    <xdr:cxnSp macro="">
      <xdr:nvCxnSpPr>
        <xdr:cNvPr id="243" name="直線コネクタ 242"/>
        <xdr:cNvCxnSpPr/>
      </xdr:nvCxnSpPr>
      <xdr:spPr>
        <a:xfrm flipV="1">
          <a:off x="2019300" y="16078558"/>
          <a:ext cx="889000" cy="20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4" name="フローチャート: 判断 243"/>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87281</xdr:rowOff>
    </xdr:from>
    <xdr:ext cx="534377" cy="259045"/>
    <xdr:sp macro="" textlink="">
      <xdr:nvSpPr>
        <xdr:cNvPr id="245" name="テキスト ボックス 244"/>
        <xdr:cNvSpPr txBox="1"/>
      </xdr:nvSpPr>
      <xdr:spPr>
        <a:xfrm>
          <a:off x="2641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163703</xdr:rowOff>
    </xdr:from>
    <xdr:to>
      <xdr:col>10</xdr:col>
      <xdr:colOff>114300</xdr:colOff>
      <xdr:row>95</xdr:row>
      <xdr:rowOff>36846</xdr:rowOff>
    </xdr:to>
    <xdr:cxnSp macro="">
      <xdr:nvCxnSpPr>
        <xdr:cNvPr id="246" name="直線コネクタ 245"/>
        <xdr:cNvCxnSpPr/>
      </xdr:nvCxnSpPr>
      <xdr:spPr>
        <a:xfrm flipV="1">
          <a:off x="1130300" y="16280003"/>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7" name="フローチャート: 判断 246"/>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150865</xdr:rowOff>
    </xdr:from>
    <xdr:ext cx="534377" cy="259045"/>
    <xdr:sp macro="" textlink="">
      <xdr:nvSpPr>
        <xdr:cNvPr id="248" name="テキスト ボックス 247"/>
        <xdr:cNvSpPr txBox="1"/>
      </xdr:nvSpPr>
      <xdr:spPr>
        <a:xfrm>
          <a:off x="1752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150899</xdr:rowOff>
    </xdr:from>
    <xdr:to>
      <xdr:col>6</xdr:col>
      <xdr:colOff>38100</xdr:colOff>
      <xdr:row>97</xdr:row>
      <xdr:rowOff>81049</xdr:rowOff>
    </xdr:to>
    <xdr:sp macro="" textlink="">
      <xdr:nvSpPr>
        <xdr:cNvPr id="249" name="フローチャート: 判断 248"/>
        <xdr:cNvSpPr/>
      </xdr:nvSpPr>
      <xdr:spPr>
        <a:xfrm>
          <a:off x="1079500" y="1661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72176</xdr:rowOff>
    </xdr:from>
    <xdr:ext cx="534377" cy="259045"/>
    <xdr:sp macro="" textlink="">
      <xdr:nvSpPr>
        <xdr:cNvPr id="250" name="テキスト ボックス 249"/>
        <xdr:cNvSpPr txBox="1"/>
      </xdr:nvSpPr>
      <xdr:spPr>
        <a:xfrm>
          <a:off x="863111" y="167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91774</xdr:rowOff>
    </xdr:from>
    <xdr:to>
      <xdr:col>24</xdr:col>
      <xdr:colOff>114300</xdr:colOff>
      <xdr:row>94</xdr:row>
      <xdr:rowOff>21924</xdr:rowOff>
    </xdr:to>
    <xdr:sp macro="" textlink="">
      <xdr:nvSpPr>
        <xdr:cNvPr id="256" name="楕円 255"/>
        <xdr:cNvSpPr/>
      </xdr:nvSpPr>
      <xdr:spPr>
        <a:xfrm>
          <a:off x="4584700" y="160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114651</xdr:rowOff>
    </xdr:from>
    <xdr:ext cx="599010" cy="259045"/>
    <xdr:sp macro="" textlink="">
      <xdr:nvSpPr>
        <xdr:cNvPr id="257" name="扶助費該当値テキスト"/>
        <xdr:cNvSpPr txBox="1"/>
      </xdr:nvSpPr>
      <xdr:spPr>
        <a:xfrm>
          <a:off x="4686300" y="1588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140759</xdr:rowOff>
    </xdr:from>
    <xdr:to>
      <xdr:col>20</xdr:col>
      <xdr:colOff>38100</xdr:colOff>
      <xdr:row>94</xdr:row>
      <xdr:rowOff>70909</xdr:rowOff>
    </xdr:to>
    <xdr:sp macro="" textlink="">
      <xdr:nvSpPr>
        <xdr:cNvPr id="258" name="楕円 257"/>
        <xdr:cNvSpPr/>
      </xdr:nvSpPr>
      <xdr:spPr>
        <a:xfrm>
          <a:off x="3746500" y="160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87436</xdr:rowOff>
    </xdr:from>
    <xdr:ext cx="534377" cy="259045"/>
    <xdr:sp macro="" textlink="">
      <xdr:nvSpPr>
        <xdr:cNvPr id="259" name="テキスト ボックス 258"/>
        <xdr:cNvSpPr txBox="1"/>
      </xdr:nvSpPr>
      <xdr:spPr>
        <a:xfrm>
          <a:off x="3530111" y="158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82908</xdr:rowOff>
    </xdr:from>
    <xdr:to>
      <xdr:col>15</xdr:col>
      <xdr:colOff>101600</xdr:colOff>
      <xdr:row>94</xdr:row>
      <xdr:rowOff>13058</xdr:rowOff>
    </xdr:to>
    <xdr:sp macro="" textlink="">
      <xdr:nvSpPr>
        <xdr:cNvPr id="260" name="楕円 259"/>
        <xdr:cNvSpPr/>
      </xdr:nvSpPr>
      <xdr:spPr>
        <a:xfrm>
          <a:off x="2857500" y="160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29585</xdr:rowOff>
    </xdr:from>
    <xdr:ext cx="599010" cy="259045"/>
    <xdr:sp macro="" textlink="">
      <xdr:nvSpPr>
        <xdr:cNvPr id="261" name="テキスト ボックス 260"/>
        <xdr:cNvSpPr txBox="1"/>
      </xdr:nvSpPr>
      <xdr:spPr>
        <a:xfrm>
          <a:off x="2608795" y="1580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112903</xdr:rowOff>
    </xdr:from>
    <xdr:to>
      <xdr:col>10</xdr:col>
      <xdr:colOff>165100</xdr:colOff>
      <xdr:row>95</xdr:row>
      <xdr:rowOff>43053</xdr:rowOff>
    </xdr:to>
    <xdr:sp macro="" textlink="">
      <xdr:nvSpPr>
        <xdr:cNvPr id="262" name="楕円 261"/>
        <xdr:cNvSpPr/>
      </xdr:nvSpPr>
      <xdr:spPr>
        <a:xfrm>
          <a:off x="1968500" y="162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59580</xdr:rowOff>
    </xdr:from>
    <xdr:ext cx="534377" cy="259045"/>
    <xdr:sp macro="" textlink="">
      <xdr:nvSpPr>
        <xdr:cNvPr id="263" name="テキスト ボックス 262"/>
        <xdr:cNvSpPr txBox="1"/>
      </xdr:nvSpPr>
      <xdr:spPr>
        <a:xfrm>
          <a:off x="1752111" y="160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157496</xdr:rowOff>
    </xdr:from>
    <xdr:to>
      <xdr:col>6</xdr:col>
      <xdr:colOff>38100</xdr:colOff>
      <xdr:row>95</xdr:row>
      <xdr:rowOff>87646</xdr:rowOff>
    </xdr:to>
    <xdr:sp macro="" textlink="">
      <xdr:nvSpPr>
        <xdr:cNvPr id="264" name="楕円 263"/>
        <xdr:cNvSpPr/>
      </xdr:nvSpPr>
      <xdr:spPr>
        <a:xfrm>
          <a:off x="1079500" y="1627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104173</xdr:rowOff>
    </xdr:from>
    <xdr:ext cx="534377" cy="259045"/>
    <xdr:sp macro="" textlink="">
      <xdr:nvSpPr>
        <xdr:cNvPr id="265" name="テキスト ボックス 264"/>
        <xdr:cNvSpPr txBox="1"/>
      </xdr:nvSpPr>
      <xdr:spPr>
        <a:xfrm>
          <a:off x="863111" y="1604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7" name="直線コネクタ 286"/>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8"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9" name="直線コネクタ 288"/>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90"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91" name="直線コネクタ 290"/>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127900</xdr:rowOff>
    </xdr:from>
    <xdr:to>
      <xdr:col>55</xdr:col>
      <xdr:colOff>0</xdr:colOff>
      <xdr:row>37</xdr:row>
      <xdr:rowOff>138987</xdr:rowOff>
    </xdr:to>
    <xdr:cxnSp macro="">
      <xdr:nvCxnSpPr>
        <xdr:cNvPr id="292" name="直線コネクタ 291"/>
        <xdr:cNvCxnSpPr/>
      </xdr:nvCxnSpPr>
      <xdr:spPr>
        <a:xfrm flipV="1">
          <a:off x="9639300" y="6471550"/>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3" name="補助費等平均値テキスト"/>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4" name="フローチャート: 判断 293"/>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137259</xdr:rowOff>
    </xdr:from>
    <xdr:to>
      <xdr:col>50</xdr:col>
      <xdr:colOff>114300</xdr:colOff>
      <xdr:row>37</xdr:row>
      <xdr:rowOff>138987</xdr:rowOff>
    </xdr:to>
    <xdr:cxnSp macro="">
      <xdr:nvCxnSpPr>
        <xdr:cNvPr id="295" name="直線コネクタ 294"/>
        <xdr:cNvCxnSpPr/>
      </xdr:nvCxnSpPr>
      <xdr:spPr>
        <a:xfrm>
          <a:off x="8750300" y="6480909"/>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6" name="フローチャート: 判断 295"/>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101496</xdr:rowOff>
    </xdr:from>
    <xdr:ext cx="534377" cy="259045"/>
    <xdr:sp macro="" textlink="">
      <xdr:nvSpPr>
        <xdr:cNvPr id="297" name="テキスト ボックス 296"/>
        <xdr:cNvSpPr txBox="1"/>
      </xdr:nvSpPr>
      <xdr:spPr>
        <a:xfrm>
          <a:off x="9372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122797</xdr:rowOff>
    </xdr:from>
    <xdr:to>
      <xdr:col>45</xdr:col>
      <xdr:colOff>177800</xdr:colOff>
      <xdr:row>37</xdr:row>
      <xdr:rowOff>137259</xdr:rowOff>
    </xdr:to>
    <xdr:cxnSp macro="">
      <xdr:nvCxnSpPr>
        <xdr:cNvPr id="298" name="直線コネクタ 297"/>
        <xdr:cNvCxnSpPr/>
      </xdr:nvCxnSpPr>
      <xdr:spPr>
        <a:xfrm>
          <a:off x="7861300" y="6466447"/>
          <a:ext cx="889000" cy="1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9" name="フローチャート: 判断 298"/>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115829</xdr:rowOff>
    </xdr:from>
    <xdr:ext cx="534377" cy="259045"/>
    <xdr:sp macro="" textlink="">
      <xdr:nvSpPr>
        <xdr:cNvPr id="300" name="テキスト ボックス 299"/>
        <xdr:cNvSpPr txBox="1"/>
      </xdr:nvSpPr>
      <xdr:spPr>
        <a:xfrm>
          <a:off x="8483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122797</xdr:rowOff>
    </xdr:from>
    <xdr:to>
      <xdr:col>41</xdr:col>
      <xdr:colOff>50800</xdr:colOff>
      <xdr:row>37</xdr:row>
      <xdr:rowOff>147710</xdr:rowOff>
    </xdr:to>
    <xdr:cxnSp macro="">
      <xdr:nvCxnSpPr>
        <xdr:cNvPr id="301" name="直線コネクタ 300"/>
        <xdr:cNvCxnSpPr/>
      </xdr:nvCxnSpPr>
      <xdr:spPr>
        <a:xfrm flipV="1">
          <a:off x="6972300" y="6466447"/>
          <a:ext cx="889000" cy="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2" name="フローチャート: 判断 301"/>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142809</xdr:rowOff>
    </xdr:from>
    <xdr:ext cx="534377" cy="259045"/>
    <xdr:sp macro="" textlink="">
      <xdr:nvSpPr>
        <xdr:cNvPr id="303" name="テキスト ボックス 302"/>
        <xdr:cNvSpPr txBox="1"/>
      </xdr:nvSpPr>
      <xdr:spPr>
        <a:xfrm>
          <a:off x="7594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160859</xdr:rowOff>
    </xdr:from>
    <xdr:to>
      <xdr:col>36</xdr:col>
      <xdr:colOff>165100</xdr:colOff>
      <xdr:row>37</xdr:row>
      <xdr:rowOff>91009</xdr:rowOff>
    </xdr:to>
    <xdr:sp macro="" textlink="">
      <xdr:nvSpPr>
        <xdr:cNvPr id="304" name="フローチャート: 判断 303"/>
        <xdr:cNvSpPr/>
      </xdr:nvSpPr>
      <xdr:spPr>
        <a:xfrm>
          <a:off x="6921500" y="63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107536</xdr:rowOff>
    </xdr:from>
    <xdr:ext cx="534377" cy="259045"/>
    <xdr:sp macro="" textlink="">
      <xdr:nvSpPr>
        <xdr:cNvPr id="305" name="テキスト ボックス 304"/>
        <xdr:cNvSpPr txBox="1"/>
      </xdr:nvSpPr>
      <xdr:spPr>
        <a:xfrm>
          <a:off x="6705111" y="61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77100</xdr:rowOff>
    </xdr:from>
    <xdr:to>
      <xdr:col>55</xdr:col>
      <xdr:colOff>50800</xdr:colOff>
      <xdr:row>38</xdr:row>
      <xdr:rowOff>7249</xdr:rowOff>
    </xdr:to>
    <xdr:sp macro="" textlink="">
      <xdr:nvSpPr>
        <xdr:cNvPr id="311" name="楕円 310"/>
        <xdr:cNvSpPr/>
      </xdr:nvSpPr>
      <xdr:spPr>
        <a:xfrm>
          <a:off x="10426700" y="64207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163477</xdr:rowOff>
    </xdr:from>
    <xdr:ext cx="534377" cy="259045"/>
    <xdr:sp macro="" textlink="">
      <xdr:nvSpPr>
        <xdr:cNvPr id="312" name="補助費等該当値テキスト"/>
        <xdr:cNvSpPr txBox="1"/>
      </xdr:nvSpPr>
      <xdr:spPr>
        <a:xfrm>
          <a:off x="10528300" y="63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88187</xdr:rowOff>
    </xdr:from>
    <xdr:to>
      <xdr:col>50</xdr:col>
      <xdr:colOff>165100</xdr:colOff>
      <xdr:row>38</xdr:row>
      <xdr:rowOff>18337</xdr:rowOff>
    </xdr:to>
    <xdr:sp macro="" textlink="">
      <xdr:nvSpPr>
        <xdr:cNvPr id="313" name="楕円 312"/>
        <xdr:cNvSpPr/>
      </xdr:nvSpPr>
      <xdr:spPr>
        <a:xfrm>
          <a:off x="9588500" y="64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9464</xdr:rowOff>
    </xdr:from>
    <xdr:ext cx="534377" cy="259045"/>
    <xdr:sp macro="" textlink="">
      <xdr:nvSpPr>
        <xdr:cNvPr id="314" name="テキスト ボックス 313"/>
        <xdr:cNvSpPr txBox="1"/>
      </xdr:nvSpPr>
      <xdr:spPr>
        <a:xfrm>
          <a:off x="9372111" y="652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86459</xdr:rowOff>
    </xdr:from>
    <xdr:to>
      <xdr:col>46</xdr:col>
      <xdr:colOff>38100</xdr:colOff>
      <xdr:row>38</xdr:row>
      <xdr:rowOff>16608</xdr:rowOff>
    </xdr:to>
    <xdr:sp macro="" textlink="">
      <xdr:nvSpPr>
        <xdr:cNvPr id="315" name="楕円 314"/>
        <xdr:cNvSpPr/>
      </xdr:nvSpPr>
      <xdr:spPr>
        <a:xfrm>
          <a:off x="8699500" y="6430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7735</xdr:rowOff>
    </xdr:from>
    <xdr:ext cx="534377" cy="259045"/>
    <xdr:sp macro="" textlink="">
      <xdr:nvSpPr>
        <xdr:cNvPr id="316" name="テキスト ボックス 315"/>
        <xdr:cNvSpPr txBox="1"/>
      </xdr:nvSpPr>
      <xdr:spPr>
        <a:xfrm>
          <a:off x="8483111" y="652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71997</xdr:rowOff>
    </xdr:from>
    <xdr:to>
      <xdr:col>41</xdr:col>
      <xdr:colOff>101600</xdr:colOff>
      <xdr:row>38</xdr:row>
      <xdr:rowOff>2147</xdr:rowOff>
    </xdr:to>
    <xdr:sp macro="" textlink="">
      <xdr:nvSpPr>
        <xdr:cNvPr id="317" name="楕円 316"/>
        <xdr:cNvSpPr/>
      </xdr:nvSpPr>
      <xdr:spPr>
        <a:xfrm>
          <a:off x="7810500" y="64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164724</xdr:rowOff>
    </xdr:from>
    <xdr:ext cx="534377" cy="259045"/>
    <xdr:sp macro="" textlink="">
      <xdr:nvSpPr>
        <xdr:cNvPr id="318" name="テキスト ボックス 317"/>
        <xdr:cNvSpPr txBox="1"/>
      </xdr:nvSpPr>
      <xdr:spPr>
        <a:xfrm>
          <a:off x="7594111" y="65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96910</xdr:rowOff>
    </xdr:from>
    <xdr:to>
      <xdr:col>36</xdr:col>
      <xdr:colOff>165100</xdr:colOff>
      <xdr:row>38</xdr:row>
      <xdr:rowOff>27060</xdr:rowOff>
    </xdr:to>
    <xdr:sp macro="" textlink="">
      <xdr:nvSpPr>
        <xdr:cNvPr id="319" name="楕円 318"/>
        <xdr:cNvSpPr/>
      </xdr:nvSpPr>
      <xdr:spPr>
        <a:xfrm>
          <a:off x="6921500" y="64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18187</xdr:rowOff>
    </xdr:from>
    <xdr:ext cx="534377" cy="259045"/>
    <xdr:sp macro="" textlink="">
      <xdr:nvSpPr>
        <xdr:cNvPr id="320" name="テキスト ボックス 319"/>
        <xdr:cNvSpPr txBox="1"/>
      </xdr:nvSpPr>
      <xdr:spPr>
        <a:xfrm>
          <a:off x="6705111" y="65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4" name="直線コネクタ 343"/>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5" name="普通建設事業費最小値テキスト"/>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6" name="直線コネクタ 345"/>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7" name="普通建設事業費最大値テキスト"/>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8" name="直線コネクタ 347"/>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30871</xdr:rowOff>
    </xdr:from>
    <xdr:to>
      <xdr:col>55</xdr:col>
      <xdr:colOff>0</xdr:colOff>
      <xdr:row>58</xdr:row>
      <xdr:rowOff>94483</xdr:rowOff>
    </xdr:to>
    <xdr:cxnSp macro="">
      <xdr:nvCxnSpPr>
        <xdr:cNvPr id="349" name="直線コネクタ 348"/>
        <xdr:cNvCxnSpPr/>
      </xdr:nvCxnSpPr>
      <xdr:spPr>
        <a:xfrm>
          <a:off x="9639300" y="9974971"/>
          <a:ext cx="838200" cy="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50" name="普通建設事業費平均値テキスト"/>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51" name="フローチャート: 判断 350"/>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122441</xdr:rowOff>
    </xdr:from>
    <xdr:to>
      <xdr:col>50</xdr:col>
      <xdr:colOff>114300</xdr:colOff>
      <xdr:row>58</xdr:row>
      <xdr:rowOff>30871</xdr:rowOff>
    </xdr:to>
    <xdr:cxnSp macro="">
      <xdr:nvCxnSpPr>
        <xdr:cNvPr id="352" name="直線コネクタ 351"/>
        <xdr:cNvCxnSpPr/>
      </xdr:nvCxnSpPr>
      <xdr:spPr>
        <a:xfrm>
          <a:off x="8750300" y="9723641"/>
          <a:ext cx="889000" cy="25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3" name="フローチャート: 判断 352"/>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50798</xdr:rowOff>
    </xdr:from>
    <xdr:ext cx="599010" cy="259045"/>
    <xdr:sp macro="" textlink="">
      <xdr:nvSpPr>
        <xdr:cNvPr id="354" name="テキスト ボックス 353"/>
        <xdr:cNvSpPr txBox="1"/>
      </xdr:nvSpPr>
      <xdr:spPr>
        <a:xfrm>
          <a:off x="9339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122441</xdr:rowOff>
    </xdr:from>
    <xdr:to>
      <xdr:col>45</xdr:col>
      <xdr:colOff>177800</xdr:colOff>
      <xdr:row>57</xdr:row>
      <xdr:rowOff>84100</xdr:rowOff>
    </xdr:to>
    <xdr:cxnSp macro="">
      <xdr:nvCxnSpPr>
        <xdr:cNvPr id="355" name="直線コネクタ 354"/>
        <xdr:cNvCxnSpPr/>
      </xdr:nvCxnSpPr>
      <xdr:spPr>
        <a:xfrm flipV="1">
          <a:off x="7861300" y="9723641"/>
          <a:ext cx="889000" cy="1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6" name="フローチャート: 判断 355"/>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59471</xdr:rowOff>
    </xdr:from>
    <xdr:ext cx="534377" cy="259045"/>
    <xdr:sp macro="" textlink="">
      <xdr:nvSpPr>
        <xdr:cNvPr id="357" name="テキスト ボックス 356"/>
        <xdr:cNvSpPr txBox="1"/>
      </xdr:nvSpPr>
      <xdr:spPr>
        <a:xfrm>
          <a:off x="8483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84100</xdr:rowOff>
    </xdr:from>
    <xdr:to>
      <xdr:col>41</xdr:col>
      <xdr:colOff>50800</xdr:colOff>
      <xdr:row>58</xdr:row>
      <xdr:rowOff>33843</xdr:rowOff>
    </xdr:to>
    <xdr:cxnSp macro="">
      <xdr:nvCxnSpPr>
        <xdr:cNvPr id="358" name="直線コネクタ 357"/>
        <xdr:cNvCxnSpPr/>
      </xdr:nvCxnSpPr>
      <xdr:spPr>
        <a:xfrm flipV="1">
          <a:off x="6972300" y="9856750"/>
          <a:ext cx="889000" cy="1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9" name="フローチャート: 判断 358"/>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86498</xdr:rowOff>
    </xdr:from>
    <xdr:ext cx="534377" cy="259045"/>
    <xdr:sp macro="" textlink="">
      <xdr:nvSpPr>
        <xdr:cNvPr id="360" name="テキスト ボックス 359"/>
        <xdr:cNvSpPr txBox="1"/>
      </xdr:nvSpPr>
      <xdr:spPr>
        <a:xfrm>
          <a:off x="7594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37252</xdr:rowOff>
    </xdr:from>
    <xdr:to>
      <xdr:col>36</xdr:col>
      <xdr:colOff>165100</xdr:colOff>
      <xdr:row>57</xdr:row>
      <xdr:rowOff>138852</xdr:rowOff>
    </xdr:to>
    <xdr:sp macro="" textlink="">
      <xdr:nvSpPr>
        <xdr:cNvPr id="361" name="フローチャート: 判断 360"/>
        <xdr:cNvSpPr/>
      </xdr:nvSpPr>
      <xdr:spPr>
        <a:xfrm>
          <a:off x="6921500" y="98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155379</xdr:rowOff>
    </xdr:from>
    <xdr:ext cx="534377" cy="259045"/>
    <xdr:sp macro="" textlink="">
      <xdr:nvSpPr>
        <xdr:cNvPr id="362" name="テキスト ボックス 361"/>
        <xdr:cNvSpPr txBox="1"/>
      </xdr:nvSpPr>
      <xdr:spPr>
        <a:xfrm>
          <a:off x="6705111" y="95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43683</xdr:rowOff>
    </xdr:from>
    <xdr:to>
      <xdr:col>55</xdr:col>
      <xdr:colOff>50800</xdr:colOff>
      <xdr:row>58</xdr:row>
      <xdr:rowOff>145283</xdr:rowOff>
    </xdr:to>
    <xdr:sp macro="" textlink="">
      <xdr:nvSpPr>
        <xdr:cNvPr id="368" name="楕円 367"/>
        <xdr:cNvSpPr/>
      </xdr:nvSpPr>
      <xdr:spPr>
        <a:xfrm>
          <a:off x="10426700" y="99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130060</xdr:rowOff>
    </xdr:from>
    <xdr:ext cx="534377" cy="259045"/>
    <xdr:sp macro="" textlink="">
      <xdr:nvSpPr>
        <xdr:cNvPr id="369" name="普通建設事業費該当値テキスト"/>
        <xdr:cNvSpPr txBox="1"/>
      </xdr:nvSpPr>
      <xdr:spPr>
        <a:xfrm>
          <a:off x="10528300" y="99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151521</xdr:rowOff>
    </xdr:from>
    <xdr:to>
      <xdr:col>50</xdr:col>
      <xdr:colOff>165100</xdr:colOff>
      <xdr:row>58</xdr:row>
      <xdr:rowOff>81671</xdr:rowOff>
    </xdr:to>
    <xdr:sp macro="" textlink="">
      <xdr:nvSpPr>
        <xdr:cNvPr id="370" name="楕円 369"/>
        <xdr:cNvSpPr/>
      </xdr:nvSpPr>
      <xdr:spPr>
        <a:xfrm>
          <a:off x="9588500" y="992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72798</xdr:rowOff>
    </xdr:from>
    <xdr:ext cx="534377" cy="259045"/>
    <xdr:sp macro="" textlink="">
      <xdr:nvSpPr>
        <xdr:cNvPr id="371" name="テキスト ボックス 370"/>
        <xdr:cNvSpPr txBox="1"/>
      </xdr:nvSpPr>
      <xdr:spPr>
        <a:xfrm>
          <a:off x="9372111" y="1001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71641</xdr:rowOff>
    </xdr:from>
    <xdr:to>
      <xdr:col>46</xdr:col>
      <xdr:colOff>38100</xdr:colOff>
      <xdr:row>57</xdr:row>
      <xdr:rowOff>1791</xdr:rowOff>
    </xdr:to>
    <xdr:sp macro="" textlink="">
      <xdr:nvSpPr>
        <xdr:cNvPr id="372" name="楕円 371"/>
        <xdr:cNvSpPr/>
      </xdr:nvSpPr>
      <xdr:spPr>
        <a:xfrm>
          <a:off x="8699500" y="96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18318</xdr:rowOff>
    </xdr:from>
    <xdr:ext cx="599010" cy="259045"/>
    <xdr:sp macro="" textlink="">
      <xdr:nvSpPr>
        <xdr:cNvPr id="373" name="テキスト ボックス 372"/>
        <xdr:cNvSpPr txBox="1"/>
      </xdr:nvSpPr>
      <xdr:spPr>
        <a:xfrm>
          <a:off x="8450795" y="944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33300</xdr:rowOff>
    </xdr:from>
    <xdr:to>
      <xdr:col>41</xdr:col>
      <xdr:colOff>101600</xdr:colOff>
      <xdr:row>57</xdr:row>
      <xdr:rowOff>134900</xdr:rowOff>
    </xdr:to>
    <xdr:sp macro="" textlink="">
      <xdr:nvSpPr>
        <xdr:cNvPr id="374" name="楕円 373"/>
        <xdr:cNvSpPr/>
      </xdr:nvSpPr>
      <xdr:spPr>
        <a:xfrm>
          <a:off x="7810500" y="98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126027</xdr:rowOff>
    </xdr:from>
    <xdr:ext cx="534377" cy="259045"/>
    <xdr:sp macro="" textlink="">
      <xdr:nvSpPr>
        <xdr:cNvPr id="375" name="テキスト ボックス 374"/>
        <xdr:cNvSpPr txBox="1"/>
      </xdr:nvSpPr>
      <xdr:spPr>
        <a:xfrm>
          <a:off x="7594111" y="98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154493</xdr:rowOff>
    </xdr:from>
    <xdr:to>
      <xdr:col>36</xdr:col>
      <xdr:colOff>165100</xdr:colOff>
      <xdr:row>58</xdr:row>
      <xdr:rowOff>84643</xdr:rowOff>
    </xdr:to>
    <xdr:sp macro="" textlink="">
      <xdr:nvSpPr>
        <xdr:cNvPr id="376" name="楕円 375"/>
        <xdr:cNvSpPr/>
      </xdr:nvSpPr>
      <xdr:spPr>
        <a:xfrm>
          <a:off x="6921500" y="992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75770</xdr:rowOff>
    </xdr:from>
    <xdr:ext cx="534377" cy="259045"/>
    <xdr:sp macro="" textlink="">
      <xdr:nvSpPr>
        <xdr:cNvPr id="377" name="テキスト ボックス 376"/>
        <xdr:cNvSpPr txBox="1"/>
      </xdr:nvSpPr>
      <xdr:spPr>
        <a:xfrm>
          <a:off x="6705111" y="1001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401" name="直線コネクタ 400"/>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2" name="普通建設事業費 （ うち新規整備　）最小値テキスト"/>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3" name="直線コネクタ 402"/>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4" name="普通建設事業費 （ うち新規整備　）最大値テキスト"/>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5" name="直線コネクタ 404"/>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18295</xdr:rowOff>
    </xdr:from>
    <xdr:to>
      <xdr:col>55</xdr:col>
      <xdr:colOff>0</xdr:colOff>
      <xdr:row>79</xdr:row>
      <xdr:rowOff>32486</xdr:rowOff>
    </xdr:to>
    <xdr:cxnSp macro="">
      <xdr:nvCxnSpPr>
        <xdr:cNvPr id="406" name="直線コネクタ 405"/>
        <xdr:cNvCxnSpPr/>
      </xdr:nvCxnSpPr>
      <xdr:spPr>
        <a:xfrm>
          <a:off x="9639300" y="13562845"/>
          <a:ext cx="8382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7765</xdr:rowOff>
    </xdr:from>
    <xdr:ext cx="534377" cy="259045"/>
    <xdr:sp macro="" textlink="">
      <xdr:nvSpPr>
        <xdr:cNvPr id="407" name="普通建設事業費 （ うち新規整備　）平均値テキスト"/>
        <xdr:cNvSpPr txBox="1"/>
      </xdr:nvSpPr>
      <xdr:spPr>
        <a:xfrm>
          <a:off x="10528300" y="13037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8" name="フローチャート: 判断 407"/>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120079</xdr:rowOff>
    </xdr:from>
    <xdr:to>
      <xdr:col>50</xdr:col>
      <xdr:colOff>114300</xdr:colOff>
      <xdr:row>79</xdr:row>
      <xdr:rowOff>18295</xdr:rowOff>
    </xdr:to>
    <xdr:cxnSp macro="">
      <xdr:nvCxnSpPr>
        <xdr:cNvPr id="409" name="直線コネクタ 408"/>
        <xdr:cNvCxnSpPr/>
      </xdr:nvCxnSpPr>
      <xdr:spPr>
        <a:xfrm>
          <a:off x="8750300" y="12293029"/>
          <a:ext cx="889000" cy="12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10" name="フローチャート: 判断 409"/>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11" name="テキスト ボックス 410"/>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120079</xdr:rowOff>
    </xdr:from>
    <xdr:to>
      <xdr:col>45</xdr:col>
      <xdr:colOff>177800</xdr:colOff>
      <xdr:row>75</xdr:row>
      <xdr:rowOff>30600</xdr:rowOff>
    </xdr:to>
    <xdr:cxnSp macro="">
      <xdr:nvCxnSpPr>
        <xdr:cNvPr id="412" name="直線コネクタ 411"/>
        <xdr:cNvCxnSpPr/>
      </xdr:nvCxnSpPr>
      <xdr:spPr>
        <a:xfrm flipV="1">
          <a:off x="7861300" y="12293029"/>
          <a:ext cx="889000" cy="59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3" name="フローチャート: 判断 412"/>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89177</xdr:rowOff>
    </xdr:from>
    <xdr:ext cx="534377" cy="259045"/>
    <xdr:sp macro="" textlink="">
      <xdr:nvSpPr>
        <xdr:cNvPr id="414" name="テキスト ボックス 413"/>
        <xdr:cNvSpPr txBox="1"/>
      </xdr:nvSpPr>
      <xdr:spPr>
        <a:xfrm>
          <a:off x="8483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30600</xdr:rowOff>
    </xdr:from>
    <xdr:to>
      <xdr:col>41</xdr:col>
      <xdr:colOff>50800</xdr:colOff>
      <xdr:row>78</xdr:row>
      <xdr:rowOff>39536</xdr:rowOff>
    </xdr:to>
    <xdr:cxnSp macro="">
      <xdr:nvCxnSpPr>
        <xdr:cNvPr id="415" name="直線コネクタ 414"/>
        <xdr:cNvCxnSpPr/>
      </xdr:nvCxnSpPr>
      <xdr:spPr>
        <a:xfrm flipV="1">
          <a:off x="6972300" y="12889350"/>
          <a:ext cx="889000" cy="5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6" name="フローチャート: 判断 415"/>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118476</xdr:rowOff>
    </xdr:from>
    <xdr:ext cx="534377" cy="259045"/>
    <xdr:sp macro="" textlink="">
      <xdr:nvSpPr>
        <xdr:cNvPr id="417" name="テキスト ボックス 416"/>
        <xdr:cNvSpPr txBox="1"/>
      </xdr:nvSpPr>
      <xdr:spPr>
        <a:xfrm>
          <a:off x="7594111" y="129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153956</xdr:rowOff>
    </xdr:from>
    <xdr:to>
      <xdr:col>36</xdr:col>
      <xdr:colOff>165100</xdr:colOff>
      <xdr:row>77</xdr:row>
      <xdr:rowOff>84106</xdr:rowOff>
    </xdr:to>
    <xdr:sp macro="" textlink="">
      <xdr:nvSpPr>
        <xdr:cNvPr id="418" name="フローチャート: 判断 417"/>
        <xdr:cNvSpPr/>
      </xdr:nvSpPr>
      <xdr:spPr>
        <a:xfrm>
          <a:off x="6921500" y="131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100633</xdr:rowOff>
    </xdr:from>
    <xdr:ext cx="534377" cy="259045"/>
    <xdr:sp macro="" textlink="">
      <xdr:nvSpPr>
        <xdr:cNvPr id="419" name="テキスト ボックス 418"/>
        <xdr:cNvSpPr txBox="1"/>
      </xdr:nvSpPr>
      <xdr:spPr>
        <a:xfrm>
          <a:off x="6705111" y="129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153136</xdr:rowOff>
    </xdr:from>
    <xdr:to>
      <xdr:col>55</xdr:col>
      <xdr:colOff>50800</xdr:colOff>
      <xdr:row>79</xdr:row>
      <xdr:rowOff>83286</xdr:rowOff>
    </xdr:to>
    <xdr:sp macro="" textlink="">
      <xdr:nvSpPr>
        <xdr:cNvPr id="425" name="楕円 424"/>
        <xdr:cNvSpPr/>
      </xdr:nvSpPr>
      <xdr:spPr>
        <a:xfrm>
          <a:off x="10426700" y="135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68063</xdr:rowOff>
    </xdr:from>
    <xdr:ext cx="378565" cy="259045"/>
    <xdr:sp macro="" textlink="">
      <xdr:nvSpPr>
        <xdr:cNvPr id="426" name="普通建設事業費 （ うち新規整備　）該当値テキスト"/>
        <xdr:cNvSpPr txBox="1"/>
      </xdr:nvSpPr>
      <xdr:spPr>
        <a:xfrm>
          <a:off x="10528300" y="1344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138945</xdr:rowOff>
    </xdr:from>
    <xdr:to>
      <xdr:col>50</xdr:col>
      <xdr:colOff>165100</xdr:colOff>
      <xdr:row>79</xdr:row>
      <xdr:rowOff>69095</xdr:rowOff>
    </xdr:to>
    <xdr:sp macro="" textlink="">
      <xdr:nvSpPr>
        <xdr:cNvPr id="427" name="楕円 426"/>
        <xdr:cNvSpPr/>
      </xdr:nvSpPr>
      <xdr:spPr>
        <a:xfrm>
          <a:off x="9588500" y="135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60222</xdr:rowOff>
    </xdr:from>
    <xdr:ext cx="469744" cy="259045"/>
    <xdr:sp macro="" textlink="">
      <xdr:nvSpPr>
        <xdr:cNvPr id="428" name="テキスト ボックス 427"/>
        <xdr:cNvSpPr txBox="1"/>
      </xdr:nvSpPr>
      <xdr:spPr>
        <a:xfrm>
          <a:off x="9404428" y="136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69279</xdr:rowOff>
    </xdr:from>
    <xdr:to>
      <xdr:col>46</xdr:col>
      <xdr:colOff>38100</xdr:colOff>
      <xdr:row>71</xdr:row>
      <xdr:rowOff>170879</xdr:rowOff>
    </xdr:to>
    <xdr:sp macro="" textlink="">
      <xdr:nvSpPr>
        <xdr:cNvPr id="429" name="楕円 428"/>
        <xdr:cNvSpPr/>
      </xdr:nvSpPr>
      <xdr:spPr>
        <a:xfrm>
          <a:off x="8699500" y="122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15956</xdr:rowOff>
    </xdr:from>
    <xdr:ext cx="534377" cy="259045"/>
    <xdr:sp macro="" textlink="">
      <xdr:nvSpPr>
        <xdr:cNvPr id="430" name="テキスト ボックス 429"/>
        <xdr:cNvSpPr txBox="1"/>
      </xdr:nvSpPr>
      <xdr:spPr>
        <a:xfrm>
          <a:off x="8483111" y="12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151250</xdr:rowOff>
    </xdr:from>
    <xdr:to>
      <xdr:col>41</xdr:col>
      <xdr:colOff>101600</xdr:colOff>
      <xdr:row>75</xdr:row>
      <xdr:rowOff>81400</xdr:rowOff>
    </xdr:to>
    <xdr:sp macro="" textlink="">
      <xdr:nvSpPr>
        <xdr:cNvPr id="431" name="楕円 430"/>
        <xdr:cNvSpPr/>
      </xdr:nvSpPr>
      <xdr:spPr>
        <a:xfrm>
          <a:off x="7810500" y="128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97927</xdr:rowOff>
    </xdr:from>
    <xdr:ext cx="534377" cy="259045"/>
    <xdr:sp macro="" textlink="">
      <xdr:nvSpPr>
        <xdr:cNvPr id="432" name="テキスト ボックス 431"/>
        <xdr:cNvSpPr txBox="1"/>
      </xdr:nvSpPr>
      <xdr:spPr>
        <a:xfrm>
          <a:off x="7594111" y="1261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160186</xdr:rowOff>
    </xdr:from>
    <xdr:to>
      <xdr:col>36</xdr:col>
      <xdr:colOff>165100</xdr:colOff>
      <xdr:row>78</xdr:row>
      <xdr:rowOff>90336</xdr:rowOff>
    </xdr:to>
    <xdr:sp macro="" textlink="">
      <xdr:nvSpPr>
        <xdr:cNvPr id="433" name="楕円 432"/>
        <xdr:cNvSpPr/>
      </xdr:nvSpPr>
      <xdr:spPr>
        <a:xfrm>
          <a:off x="6921500" y="133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81463</xdr:rowOff>
    </xdr:from>
    <xdr:ext cx="469744" cy="259045"/>
    <xdr:sp macro="" textlink="">
      <xdr:nvSpPr>
        <xdr:cNvPr id="434" name="テキスト ボックス 433"/>
        <xdr:cNvSpPr txBox="1"/>
      </xdr:nvSpPr>
      <xdr:spPr>
        <a:xfrm>
          <a:off x="6737428" y="1345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4" name="直線コネクタ 453"/>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5"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6" name="直線コネクタ 455"/>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7"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8" name="直線コネクタ 457"/>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8089</xdr:rowOff>
    </xdr:from>
    <xdr:to>
      <xdr:col>55</xdr:col>
      <xdr:colOff>0</xdr:colOff>
      <xdr:row>97</xdr:row>
      <xdr:rowOff>89047</xdr:rowOff>
    </xdr:to>
    <xdr:cxnSp macro="">
      <xdr:nvCxnSpPr>
        <xdr:cNvPr id="459" name="直線コネクタ 458"/>
        <xdr:cNvCxnSpPr/>
      </xdr:nvCxnSpPr>
      <xdr:spPr>
        <a:xfrm>
          <a:off x="9639300" y="16638739"/>
          <a:ext cx="838200" cy="8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60" name="普通建設事業費 （ うち更新整備　）平均値テキスト"/>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61" name="フローチャート: 判断 460"/>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153158</xdr:rowOff>
    </xdr:from>
    <xdr:to>
      <xdr:col>50</xdr:col>
      <xdr:colOff>114300</xdr:colOff>
      <xdr:row>97</xdr:row>
      <xdr:rowOff>8089</xdr:rowOff>
    </xdr:to>
    <xdr:cxnSp macro="">
      <xdr:nvCxnSpPr>
        <xdr:cNvPr id="462" name="直線コネクタ 461"/>
        <xdr:cNvCxnSpPr/>
      </xdr:nvCxnSpPr>
      <xdr:spPr>
        <a:xfrm>
          <a:off x="8750300" y="16612358"/>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3" name="フローチャート: 判断 462"/>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110672</xdr:rowOff>
    </xdr:from>
    <xdr:ext cx="534377" cy="259045"/>
    <xdr:sp macro="" textlink="">
      <xdr:nvSpPr>
        <xdr:cNvPr id="464" name="テキスト ボックス 463"/>
        <xdr:cNvSpPr txBox="1"/>
      </xdr:nvSpPr>
      <xdr:spPr>
        <a:xfrm>
          <a:off x="9372111"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153158</xdr:rowOff>
    </xdr:from>
    <xdr:to>
      <xdr:col>45</xdr:col>
      <xdr:colOff>177800</xdr:colOff>
      <xdr:row>97</xdr:row>
      <xdr:rowOff>43100</xdr:rowOff>
    </xdr:to>
    <xdr:cxnSp macro="">
      <xdr:nvCxnSpPr>
        <xdr:cNvPr id="465" name="直線コネクタ 464"/>
        <xdr:cNvCxnSpPr/>
      </xdr:nvCxnSpPr>
      <xdr:spPr>
        <a:xfrm flipV="1">
          <a:off x="7861300" y="16612358"/>
          <a:ext cx="889000" cy="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6" name="フローチャート: 判断 465"/>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7" name="テキスト ボックス 466"/>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158617</xdr:rowOff>
    </xdr:from>
    <xdr:to>
      <xdr:col>41</xdr:col>
      <xdr:colOff>50800</xdr:colOff>
      <xdr:row>97</xdr:row>
      <xdr:rowOff>43100</xdr:rowOff>
    </xdr:to>
    <xdr:cxnSp macro="">
      <xdr:nvCxnSpPr>
        <xdr:cNvPr id="468" name="直線コネクタ 467"/>
        <xdr:cNvCxnSpPr/>
      </xdr:nvCxnSpPr>
      <xdr:spPr>
        <a:xfrm>
          <a:off x="6972300" y="16617817"/>
          <a:ext cx="889000" cy="5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9" name="フローチャート: 判断 468"/>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70" name="テキスト ボックス 469"/>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46648</xdr:rowOff>
    </xdr:from>
    <xdr:to>
      <xdr:col>36</xdr:col>
      <xdr:colOff>165100</xdr:colOff>
      <xdr:row>96</xdr:row>
      <xdr:rowOff>148248</xdr:rowOff>
    </xdr:to>
    <xdr:sp macro="" textlink="">
      <xdr:nvSpPr>
        <xdr:cNvPr id="471" name="フローチャート: 判断 470"/>
        <xdr:cNvSpPr/>
      </xdr:nvSpPr>
      <xdr:spPr>
        <a:xfrm>
          <a:off x="6921500" y="165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164775</xdr:rowOff>
    </xdr:from>
    <xdr:ext cx="534377" cy="259045"/>
    <xdr:sp macro="" textlink="">
      <xdr:nvSpPr>
        <xdr:cNvPr id="472" name="テキスト ボックス 471"/>
        <xdr:cNvSpPr txBox="1"/>
      </xdr:nvSpPr>
      <xdr:spPr>
        <a:xfrm>
          <a:off x="6705111" y="162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38247</xdr:rowOff>
    </xdr:from>
    <xdr:to>
      <xdr:col>55</xdr:col>
      <xdr:colOff>50800</xdr:colOff>
      <xdr:row>97</xdr:row>
      <xdr:rowOff>139847</xdr:rowOff>
    </xdr:to>
    <xdr:sp macro="" textlink="">
      <xdr:nvSpPr>
        <xdr:cNvPr id="478" name="楕円 477"/>
        <xdr:cNvSpPr/>
      </xdr:nvSpPr>
      <xdr:spPr>
        <a:xfrm>
          <a:off x="10426700" y="166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124624</xdr:rowOff>
    </xdr:from>
    <xdr:ext cx="534377" cy="259045"/>
    <xdr:sp macro="" textlink="">
      <xdr:nvSpPr>
        <xdr:cNvPr id="479" name="普通建設事業費 （ うち更新整備　）該当値テキスト"/>
        <xdr:cNvSpPr txBox="1"/>
      </xdr:nvSpPr>
      <xdr:spPr>
        <a:xfrm>
          <a:off x="10528300" y="165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128739</xdr:rowOff>
    </xdr:from>
    <xdr:to>
      <xdr:col>50</xdr:col>
      <xdr:colOff>165100</xdr:colOff>
      <xdr:row>97</xdr:row>
      <xdr:rowOff>58889</xdr:rowOff>
    </xdr:to>
    <xdr:sp macro="" textlink="">
      <xdr:nvSpPr>
        <xdr:cNvPr id="480" name="楕円 479"/>
        <xdr:cNvSpPr/>
      </xdr:nvSpPr>
      <xdr:spPr>
        <a:xfrm>
          <a:off x="9588500" y="165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50016</xdr:rowOff>
    </xdr:from>
    <xdr:ext cx="534377" cy="259045"/>
    <xdr:sp macro="" textlink="">
      <xdr:nvSpPr>
        <xdr:cNvPr id="481" name="テキスト ボックス 480"/>
        <xdr:cNvSpPr txBox="1"/>
      </xdr:nvSpPr>
      <xdr:spPr>
        <a:xfrm>
          <a:off x="9372111" y="1668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102358</xdr:rowOff>
    </xdr:from>
    <xdr:to>
      <xdr:col>46</xdr:col>
      <xdr:colOff>38100</xdr:colOff>
      <xdr:row>97</xdr:row>
      <xdr:rowOff>32508</xdr:rowOff>
    </xdr:to>
    <xdr:sp macro="" textlink="">
      <xdr:nvSpPr>
        <xdr:cNvPr id="482" name="楕円 481"/>
        <xdr:cNvSpPr/>
      </xdr:nvSpPr>
      <xdr:spPr>
        <a:xfrm>
          <a:off x="8699500" y="165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23635</xdr:rowOff>
    </xdr:from>
    <xdr:ext cx="534377" cy="259045"/>
    <xdr:sp macro="" textlink="">
      <xdr:nvSpPr>
        <xdr:cNvPr id="483" name="テキスト ボックス 482"/>
        <xdr:cNvSpPr txBox="1"/>
      </xdr:nvSpPr>
      <xdr:spPr>
        <a:xfrm>
          <a:off x="8483111" y="166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163750</xdr:rowOff>
    </xdr:from>
    <xdr:to>
      <xdr:col>41</xdr:col>
      <xdr:colOff>101600</xdr:colOff>
      <xdr:row>97</xdr:row>
      <xdr:rowOff>93900</xdr:rowOff>
    </xdr:to>
    <xdr:sp macro="" textlink="">
      <xdr:nvSpPr>
        <xdr:cNvPr id="484" name="楕円 483"/>
        <xdr:cNvSpPr/>
      </xdr:nvSpPr>
      <xdr:spPr>
        <a:xfrm>
          <a:off x="7810500" y="166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85027</xdr:rowOff>
    </xdr:from>
    <xdr:ext cx="534377" cy="259045"/>
    <xdr:sp macro="" textlink="">
      <xdr:nvSpPr>
        <xdr:cNvPr id="485" name="テキスト ボックス 484"/>
        <xdr:cNvSpPr txBox="1"/>
      </xdr:nvSpPr>
      <xdr:spPr>
        <a:xfrm>
          <a:off x="7594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107817</xdr:rowOff>
    </xdr:from>
    <xdr:to>
      <xdr:col>36</xdr:col>
      <xdr:colOff>165100</xdr:colOff>
      <xdr:row>97</xdr:row>
      <xdr:rowOff>37967</xdr:rowOff>
    </xdr:to>
    <xdr:sp macro="" textlink="">
      <xdr:nvSpPr>
        <xdr:cNvPr id="486" name="楕円 485"/>
        <xdr:cNvSpPr/>
      </xdr:nvSpPr>
      <xdr:spPr>
        <a:xfrm>
          <a:off x="6921500" y="165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29094</xdr:rowOff>
    </xdr:from>
    <xdr:ext cx="534377" cy="259045"/>
    <xdr:sp macro="" textlink="">
      <xdr:nvSpPr>
        <xdr:cNvPr id="487" name="テキスト ボックス 486"/>
        <xdr:cNvSpPr txBox="1"/>
      </xdr:nvSpPr>
      <xdr:spPr>
        <a:xfrm>
          <a:off x="6705111" y="1665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3" name="直線コネクタ 512"/>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6"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7" name="直線コネクタ 516"/>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52026</xdr:rowOff>
    </xdr:from>
    <xdr:to>
      <xdr:col>85</xdr:col>
      <xdr:colOff>127000</xdr:colOff>
      <xdr:row>39</xdr:row>
      <xdr:rowOff>74059</xdr:rowOff>
    </xdr:to>
    <xdr:cxnSp macro="">
      <xdr:nvCxnSpPr>
        <xdr:cNvPr id="518" name="直線コネクタ 517"/>
        <xdr:cNvCxnSpPr/>
      </xdr:nvCxnSpPr>
      <xdr:spPr>
        <a:xfrm flipV="1">
          <a:off x="15481300" y="6738576"/>
          <a:ext cx="8382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9" name="災害復旧事業費平均値テキスト"/>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20" name="フローチャート: 判断 519"/>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70107</xdr:rowOff>
    </xdr:from>
    <xdr:to>
      <xdr:col>81</xdr:col>
      <xdr:colOff>50800</xdr:colOff>
      <xdr:row>39</xdr:row>
      <xdr:rowOff>74059</xdr:rowOff>
    </xdr:to>
    <xdr:cxnSp macro="">
      <xdr:nvCxnSpPr>
        <xdr:cNvPr id="521" name="直線コネクタ 520"/>
        <xdr:cNvCxnSpPr/>
      </xdr:nvCxnSpPr>
      <xdr:spPr>
        <a:xfrm>
          <a:off x="14592300" y="6756657"/>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2" name="フローチャート: 判断 521"/>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3" name="テキスト ボックス 522"/>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70107</xdr:rowOff>
    </xdr:from>
    <xdr:to>
      <xdr:col>76</xdr:col>
      <xdr:colOff>114300</xdr:colOff>
      <xdr:row>39</xdr:row>
      <xdr:rowOff>94383</xdr:rowOff>
    </xdr:to>
    <xdr:cxnSp macro="">
      <xdr:nvCxnSpPr>
        <xdr:cNvPr id="524" name="直線コネクタ 523"/>
        <xdr:cNvCxnSpPr/>
      </xdr:nvCxnSpPr>
      <xdr:spPr>
        <a:xfrm flipV="1">
          <a:off x="13703300" y="6756657"/>
          <a:ext cx="889000" cy="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5" name="フローチャート: 判断 524"/>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6" name="テキスト ボックス 525"/>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94383</xdr:rowOff>
    </xdr:from>
    <xdr:to>
      <xdr:col>71</xdr:col>
      <xdr:colOff>177800</xdr:colOff>
      <xdr:row>39</xdr:row>
      <xdr:rowOff>94807</xdr:rowOff>
    </xdr:to>
    <xdr:cxnSp macro="">
      <xdr:nvCxnSpPr>
        <xdr:cNvPr id="527" name="直線コネクタ 526"/>
        <xdr:cNvCxnSpPr/>
      </xdr:nvCxnSpPr>
      <xdr:spPr>
        <a:xfrm flipV="1">
          <a:off x="12814300" y="6780933"/>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8" name="フローチャート: 判断 527"/>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9" name="テキスト ボックス 528"/>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19024</xdr:rowOff>
    </xdr:from>
    <xdr:to>
      <xdr:col>67</xdr:col>
      <xdr:colOff>101600</xdr:colOff>
      <xdr:row>39</xdr:row>
      <xdr:rowOff>120624</xdr:rowOff>
    </xdr:to>
    <xdr:sp macro="" textlink="">
      <xdr:nvSpPr>
        <xdr:cNvPr id="530" name="フローチャート: 判断 529"/>
        <xdr:cNvSpPr/>
      </xdr:nvSpPr>
      <xdr:spPr>
        <a:xfrm>
          <a:off x="12763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137151</xdr:rowOff>
    </xdr:from>
    <xdr:ext cx="469744" cy="259045"/>
    <xdr:sp macro="" textlink="">
      <xdr:nvSpPr>
        <xdr:cNvPr id="531" name="テキスト ボックス 530"/>
        <xdr:cNvSpPr txBox="1"/>
      </xdr:nvSpPr>
      <xdr:spPr>
        <a:xfrm>
          <a:off x="12579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1226</xdr:rowOff>
    </xdr:from>
    <xdr:to>
      <xdr:col>85</xdr:col>
      <xdr:colOff>177800</xdr:colOff>
      <xdr:row>39</xdr:row>
      <xdr:rowOff>102826</xdr:rowOff>
    </xdr:to>
    <xdr:sp macro="" textlink="">
      <xdr:nvSpPr>
        <xdr:cNvPr id="537" name="楕円 536"/>
        <xdr:cNvSpPr/>
      </xdr:nvSpPr>
      <xdr:spPr>
        <a:xfrm>
          <a:off x="16268700" y="668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87603</xdr:rowOff>
    </xdr:from>
    <xdr:ext cx="469744" cy="259045"/>
    <xdr:sp macro="" textlink="">
      <xdr:nvSpPr>
        <xdr:cNvPr id="538" name="災害復旧事業費該当値テキスト"/>
        <xdr:cNvSpPr txBox="1"/>
      </xdr:nvSpPr>
      <xdr:spPr>
        <a:xfrm>
          <a:off x="16370300" y="660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23259</xdr:rowOff>
    </xdr:from>
    <xdr:to>
      <xdr:col>81</xdr:col>
      <xdr:colOff>101600</xdr:colOff>
      <xdr:row>39</xdr:row>
      <xdr:rowOff>124859</xdr:rowOff>
    </xdr:to>
    <xdr:sp macro="" textlink="">
      <xdr:nvSpPr>
        <xdr:cNvPr id="539" name="楕円 538"/>
        <xdr:cNvSpPr/>
      </xdr:nvSpPr>
      <xdr:spPr>
        <a:xfrm>
          <a:off x="15430500" y="67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115986</xdr:rowOff>
    </xdr:from>
    <xdr:ext cx="469744" cy="259045"/>
    <xdr:sp macro="" textlink="">
      <xdr:nvSpPr>
        <xdr:cNvPr id="540" name="テキスト ボックス 539"/>
        <xdr:cNvSpPr txBox="1"/>
      </xdr:nvSpPr>
      <xdr:spPr>
        <a:xfrm>
          <a:off x="15246428" y="68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19307</xdr:rowOff>
    </xdr:from>
    <xdr:to>
      <xdr:col>76</xdr:col>
      <xdr:colOff>165100</xdr:colOff>
      <xdr:row>39</xdr:row>
      <xdr:rowOff>120907</xdr:rowOff>
    </xdr:to>
    <xdr:sp macro="" textlink="">
      <xdr:nvSpPr>
        <xdr:cNvPr id="541" name="楕円 540"/>
        <xdr:cNvSpPr/>
      </xdr:nvSpPr>
      <xdr:spPr>
        <a:xfrm>
          <a:off x="14541500" y="67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112034</xdr:rowOff>
    </xdr:from>
    <xdr:ext cx="469744" cy="259045"/>
    <xdr:sp macro="" textlink="">
      <xdr:nvSpPr>
        <xdr:cNvPr id="542" name="テキスト ボックス 541"/>
        <xdr:cNvSpPr txBox="1"/>
      </xdr:nvSpPr>
      <xdr:spPr>
        <a:xfrm>
          <a:off x="14357428" y="679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43583</xdr:rowOff>
    </xdr:from>
    <xdr:to>
      <xdr:col>72</xdr:col>
      <xdr:colOff>38100</xdr:colOff>
      <xdr:row>39</xdr:row>
      <xdr:rowOff>145183</xdr:rowOff>
    </xdr:to>
    <xdr:sp macro="" textlink="">
      <xdr:nvSpPr>
        <xdr:cNvPr id="543" name="楕円 542"/>
        <xdr:cNvSpPr/>
      </xdr:nvSpPr>
      <xdr:spPr>
        <a:xfrm>
          <a:off x="13652500" y="673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136310</xdr:rowOff>
    </xdr:from>
    <xdr:ext cx="378565" cy="259045"/>
    <xdr:sp macro="" textlink="">
      <xdr:nvSpPr>
        <xdr:cNvPr id="544" name="テキスト ボックス 543"/>
        <xdr:cNvSpPr txBox="1"/>
      </xdr:nvSpPr>
      <xdr:spPr>
        <a:xfrm>
          <a:off x="13514017" y="6822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44007</xdr:rowOff>
    </xdr:from>
    <xdr:to>
      <xdr:col>67</xdr:col>
      <xdr:colOff>101600</xdr:colOff>
      <xdr:row>39</xdr:row>
      <xdr:rowOff>145607</xdr:rowOff>
    </xdr:to>
    <xdr:sp macro="" textlink="">
      <xdr:nvSpPr>
        <xdr:cNvPr id="545" name="楕円 544"/>
        <xdr:cNvSpPr/>
      </xdr:nvSpPr>
      <xdr:spPr>
        <a:xfrm>
          <a:off x="12763500" y="67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136734</xdr:rowOff>
    </xdr:from>
    <xdr:ext cx="378565" cy="259045"/>
    <xdr:sp macro="" textlink="">
      <xdr:nvSpPr>
        <xdr:cNvPr id="546" name="テキスト ボックス 545"/>
        <xdr:cNvSpPr txBox="1"/>
      </xdr:nvSpPr>
      <xdr:spPr>
        <a:xfrm>
          <a:off x="12625017" y="682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8" name="テキスト ボックス 60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2" name="直線コネクタ 621"/>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3"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4" name="直線コネクタ 623"/>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5"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6" name="直線コネクタ 625"/>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132107</xdr:rowOff>
    </xdr:from>
    <xdr:to>
      <xdr:col>85</xdr:col>
      <xdr:colOff>127000</xdr:colOff>
      <xdr:row>76</xdr:row>
      <xdr:rowOff>148991</xdr:rowOff>
    </xdr:to>
    <xdr:cxnSp macro="">
      <xdr:nvCxnSpPr>
        <xdr:cNvPr id="627" name="直線コネクタ 626"/>
        <xdr:cNvCxnSpPr/>
      </xdr:nvCxnSpPr>
      <xdr:spPr>
        <a:xfrm>
          <a:off x="15481300" y="13162307"/>
          <a:ext cx="8382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65290</xdr:rowOff>
    </xdr:from>
    <xdr:ext cx="534377" cy="259045"/>
    <xdr:sp macro="" textlink="">
      <xdr:nvSpPr>
        <xdr:cNvPr id="628" name="公債費平均値テキスト"/>
        <xdr:cNvSpPr txBox="1"/>
      </xdr:nvSpPr>
      <xdr:spPr>
        <a:xfrm>
          <a:off x="16370300" y="125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9" name="フローチャート: 判断 628"/>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121314</xdr:rowOff>
    </xdr:from>
    <xdr:to>
      <xdr:col>81</xdr:col>
      <xdr:colOff>50800</xdr:colOff>
      <xdr:row>76</xdr:row>
      <xdr:rowOff>132107</xdr:rowOff>
    </xdr:to>
    <xdr:cxnSp macro="">
      <xdr:nvCxnSpPr>
        <xdr:cNvPr id="630" name="直線コネクタ 629"/>
        <xdr:cNvCxnSpPr/>
      </xdr:nvCxnSpPr>
      <xdr:spPr>
        <a:xfrm>
          <a:off x="14592300" y="13151514"/>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31" name="フローチャート: 判断 630"/>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114052</xdr:rowOff>
    </xdr:from>
    <xdr:ext cx="534377" cy="259045"/>
    <xdr:sp macro="" textlink="">
      <xdr:nvSpPr>
        <xdr:cNvPr id="632" name="テキスト ボックス 631"/>
        <xdr:cNvSpPr txBox="1"/>
      </xdr:nvSpPr>
      <xdr:spPr>
        <a:xfrm>
          <a:off x="15214111" y="124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102829</xdr:rowOff>
    </xdr:from>
    <xdr:to>
      <xdr:col>76</xdr:col>
      <xdr:colOff>114300</xdr:colOff>
      <xdr:row>76</xdr:row>
      <xdr:rowOff>121314</xdr:rowOff>
    </xdr:to>
    <xdr:cxnSp macro="">
      <xdr:nvCxnSpPr>
        <xdr:cNvPr id="633" name="直線コネクタ 632"/>
        <xdr:cNvCxnSpPr/>
      </xdr:nvCxnSpPr>
      <xdr:spPr>
        <a:xfrm>
          <a:off x="13703300" y="13133029"/>
          <a:ext cx="889000" cy="1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4" name="フローチャート: 判断 633"/>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100712</xdr:rowOff>
    </xdr:from>
    <xdr:ext cx="534377" cy="259045"/>
    <xdr:sp macro="" textlink="">
      <xdr:nvSpPr>
        <xdr:cNvPr id="635" name="テキスト ボックス 634"/>
        <xdr:cNvSpPr txBox="1"/>
      </xdr:nvSpPr>
      <xdr:spPr>
        <a:xfrm>
          <a:off x="14325111" y="12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91351</xdr:rowOff>
    </xdr:from>
    <xdr:to>
      <xdr:col>71</xdr:col>
      <xdr:colOff>177800</xdr:colOff>
      <xdr:row>76</xdr:row>
      <xdr:rowOff>102829</xdr:rowOff>
    </xdr:to>
    <xdr:cxnSp macro="">
      <xdr:nvCxnSpPr>
        <xdr:cNvPr id="636" name="直線コネクタ 635"/>
        <xdr:cNvCxnSpPr/>
      </xdr:nvCxnSpPr>
      <xdr:spPr>
        <a:xfrm>
          <a:off x="12814300" y="13121551"/>
          <a:ext cx="8890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7" name="フローチャート: 判断 636"/>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44378</xdr:rowOff>
    </xdr:from>
    <xdr:ext cx="534377" cy="259045"/>
    <xdr:sp macro="" textlink="">
      <xdr:nvSpPr>
        <xdr:cNvPr id="638" name="テキスト ボックス 637"/>
        <xdr:cNvSpPr txBox="1"/>
      </xdr:nvSpPr>
      <xdr:spPr>
        <a:xfrm>
          <a:off x="13436111" y="123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59492</xdr:rowOff>
    </xdr:from>
    <xdr:to>
      <xdr:col>67</xdr:col>
      <xdr:colOff>101600</xdr:colOff>
      <xdr:row>74</xdr:row>
      <xdr:rowOff>161092</xdr:rowOff>
    </xdr:to>
    <xdr:sp macro="" textlink="">
      <xdr:nvSpPr>
        <xdr:cNvPr id="639" name="フローチャート: 判断 638"/>
        <xdr:cNvSpPr/>
      </xdr:nvSpPr>
      <xdr:spPr>
        <a:xfrm>
          <a:off x="12763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6169</xdr:rowOff>
    </xdr:from>
    <xdr:ext cx="534377" cy="259045"/>
    <xdr:sp macro="" textlink="">
      <xdr:nvSpPr>
        <xdr:cNvPr id="640" name="テキスト ボックス 639"/>
        <xdr:cNvSpPr txBox="1"/>
      </xdr:nvSpPr>
      <xdr:spPr>
        <a:xfrm>
          <a:off x="12547111" y="125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98191</xdr:rowOff>
    </xdr:from>
    <xdr:to>
      <xdr:col>85</xdr:col>
      <xdr:colOff>177800</xdr:colOff>
      <xdr:row>77</xdr:row>
      <xdr:rowOff>28341</xdr:rowOff>
    </xdr:to>
    <xdr:sp macro="" textlink="">
      <xdr:nvSpPr>
        <xdr:cNvPr id="646" name="楕円 645"/>
        <xdr:cNvSpPr/>
      </xdr:nvSpPr>
      <xdr:spPr>
        <a:xfrm>
          <a:off x="16268700" y="131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76618</xdr:rowOff>
    </xdr:from>
    <xdr:ext cx="534377" cy="259045"/>
    <xdr:sp macro="" textlink="">
      <xdr:nvSpPr>
        <xdr:cNvPr id="647" name="公債費該当値テキスト"/>
        <xdr:cNvSpPr txBox="1"/>
      </xdr:nvSpPr>
      <xdr:spPr>
        <a:xfrm>
          <a:off x="16370300" y="131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81307</xdr:rowOff>
    </xdr:from>
    <xdr:to>
      <xdr:col>81</xdr:col>
      <xdr:colOff>101600</xdr:colOff>
      <xdr:row>77</xdr:row>
      <xdr:rowOff>11457</xdr:rowOff>
    </xdr:to>
    <xdr:sp macro="" textlink="">
      <xdr:nvSpPr>
        <xdr:cNvPr id="648" name="楕円 647"/>
        <xdr:cNvSpPr/>
      </xdr:nvSpPr>
      <xdr:spPr>
        <a:xfrm>
          <a:off x="15430500" y="1311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2584</xdr:rowOff>
    </xdr:from>
    <xdr:ext cx="534377" cy="259045"/>
    <xdr:sp macro="" textlink="">
      <xdr:nvSpPr>
        <xdr:cNvPr id="649" name="テキスト ボックス 648"/>
        <xdr:cNvSpPr txBox="1"/>
      </xdr:nvSpPr>
      <xdr:spPr>
        <a:xfrm>
          <a:off x="15214111" y="132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70514</xdr:rowOff>
    </xdr:from>
    <xdr:to>
      <xdr:col>76</xdr:col>
      <xdr:colOff>165100</xdr:colOff>
      <xdr:row>77</xdr:row>
      <xdr:rowOff>664</xdr:rowOff>
    </xdr:to>
    <xdr:sp macro="" textlink="">
      <xdr:nvSpPr>
        <xdr:cNvPr id="650" name="楕円 649"/>
        <xdr:cNvSpPr/>
      </xdr:nvSpPr>
      <xdr:spPr>
        <a:xfrm>
          <a:off x="14541500" y="131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163241</xdr:rowOff>
    </xdr:from>
    <xdr:ext cx="534377" cy="259045"/>
    <xdr:sp macro="" textlink="">
      <xdr:nvSpPr>
        <xdr:cNvPr id="651" name="テキスト ボックス 650"/>
        <xdr:cNvSpPr txBox="1"/>
      </xdr:nvSpPr>
      <xdr:spPr>
        <a:xfrm>
          <a:off x="14325111" y="1319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52029</xdr:rowOff>
    </xdr:from>
    <xdr:to>
      <xdr:col>72</xdr:col>
      <xdr:colOff>38100</xdr:colOff>
      <xdr:row>76</xdr:row>
      <xdr:rowOff>153629</xdr:rowOff>
    </xdr:to>
    <xdr:sp macro="" textlink="">
      <xdr:nvSpPr>
        <xdr:cNvPr id="652" name="楕円 651"/>
        <xdr:cNvSpPr/>
      </xdr:nvSpPr>
      <xdr:spPr>
        <a:xfrm>
          <a:off x="13652500" y="1308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144756</xdr:rowOff>
    </xdr:from>
    <xdr:ext cx="534377" cy="259045"/>
    <xdr:sp macro="" textlink="">
      <xdr:nvSpPr>
        <xdr:cNvPr id="653" name="テキスト ボックス 652"/>
        <xdr:cNvSpPr txBox="1"/>
      </xdr:nvSpPr>
      <xdr:spPr>
        <a:xfrm>
          <a:off x="13436111" y="131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40551</xdr:rowOff>
    </xdr:from>
    <xdr:to>
      <xdr:col>67</xdr:col>
      <xdr:colOff>101600</xdr:colOff>
      <xdr:row>76</xdr:row>
      <xdr:rowOff>142151</xdr:rowOff>
    </xdr:to>
    <xdr:sp macro="" textlink="">
      <xdr:nvSpPr>
        <xdr:cNvPr id="654" name="楕円 653"/>
        <xdr:cNvSpPr/>
      </xdr:nvSpPr>
      <xdr:spPr>
        <a:xfrm>
          <a:off x="12763500" y="130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133278</xdr:rowOff>
    </xdr:from>
    <xdr:ext cx="534377" cy="259045"/>
    <xdr:sp macro="" textlink="">
      <xdr:nvSpPr>
        <xdr:cNvPr id="655" name="テキスト ボックス 654"/>
        <xdr:cNvSpPr txBox="1"/>
      </xdr:nvSpPr>
      <xdr:spPr>
        <a:xfrm>
          <a:off x="12547111" y="1316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9" name="直線コネクタ 678"/>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80"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81" name="直線コネクタ 680"/>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2"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3" name="直線コネクタ 682"/>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2792</xdr:rowOff>
    </xdr:from>
    <xdr:to>
      <xdr:col>85</xdr:col>
      <xdr:colOff>127000</xdr:colOff>
      <xdr:row>99</xdr:row>
      <xdr:rowOff>38378</xdr:rowOff>
    </xdr:to>
    <xdr:cxnSp macro="">
      <xdr:nvCxnSpPr>
        <xdr:cNvPr id="684" name="直線コネクタ 683"/>
        <xdr:cNvCxnSpPr/>
      </xdr:nvCxnSpPr>
      <xdr:spPr>
        <a:xfrm>
          <a:off x="15481300" y="16976342"/>
          <a:ext cx="8382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5" name="積立金平均値テキスト"/>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6" name="フローチャート: 判断 685"/>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2792</xdr:rowOff>
    </xdr:from>
    <xdr:to>
      <xdr:col>81</xdr:col>
      <xdr:colOff>50800</xdr:colOff>
      <xdr:row>99</xdr:row>
      <xdr:rowOff>21498</xdr:rowOff>
    </xdr:to>
    <xdr:cxnSp macro="">
      <xdr:nvCxnSpPr>
        <xdr:cNvPr id="687" name="直線コネクタ 686"/>
        <xdr:cNvCxnSpPr/>
      </xdr:nvCxnSpPr>
      <xdr:spPr>
        <a:xfrm flipV="1">
          <a:off x="14592300" y="16976342"/>
          <a:ext cx="889000" cy="1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8" name="フローチャート: 判断 687"/>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9" name="テキスト ボックス 688"/>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138770</xdr:rowOff>
    </xdr:from>
    <xdr:to>
      <xdr:col>76</xdr:col>
      <xdr:colOff>114300</xdr:colOff>
      <xdr:row>99</xdr:row>
      <xdr:rowOff>21498</xdr:rowOff>
    </xdr:to>
    <xdr:cxnSp macro="">
      <xdr:nvCxnSpPr>
        <xdr:cNvPr id="690" name="直線コネクタ 689"/>
        <xdr:cNvCxnSpPr/>
      </xdr:nvCxnSpPr>
      <xdr:spPr>
        <a:xfrm>
          <a:off x="13703300" y="16940870"/>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91" name="フローチャート: 判断 690"/>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158259</xdr:rowOff>
    </xdr:from>
    <xdr:ext cx="534377" cy="259045"/>
    <xdr:sp macro="" textlink="">
      <xdr:nvSpPr>
        <xdr:cNvPr id="692" name="テキスト ボックス 691"/>
        <xdr:cNvSpPr txBox="1"/>
      </xdr:nvSpPr>
      <xdr:spPr>
        <a:xfrm>
          <a:off x="1432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138770</xdr:rowOff>
    </xdr:from>
    <xdr:to>
      <xdr:col>71</xdr:col>
      <xdr:colOff>177800</xdr:colOff>
      <xdr:row>99</xdr:row>
      <xdr:rowOff>4688</xdr:rowOff>
    </xdr:to>
    <xdr:cxnSp macro="">
      <xdr:nvCxnSpPr>
        <xdr:cNvPr id="693" name="直線コネクタ 692"/>
        <xdr:cNvCxnSpPr/>
      </xdr:nvCxnSpPr>
      <xdr:spPr>
        <a:xfrm flipV="1">
          <a:off x="12814300" y="16940870"/>
          <a:ext cx="889000" cy="3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4" name="フローチャート: 判断 693"/>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164904</xdr:rowOff>
    </xdr:from>
    <xdr:ext cx="534377" cy="259045"/>
    <xdr:sp macro="" textlink="">
      <xdr:nvSpPr>
        <xdr:cNvPr id="695" name="テキスト ボックス 694"/>
        <xdr:cNvSpPr txBox="1"/>
      </xdr:nvSpPr>
      <xdr:spPr>
        <a:xfrm>
          <a:off x="13436111" y="166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86613</xdr:rowOff>
    </xdr:from>
    <xdr:to>
      <xdr:col>67</xdr:col>
      <xdr:colOff>101600</xdr:colOff>
      <xdr:row>99</xdr:row>
      <xdr:rowOff>16763</xdr:rowOff>
    </xdr:to>
    <xdr:sp macro="" textlink="">
      <xdr:nvSpPr>
        <xdr:cNvPr id="696" name="フローチャート: 判断 695"/>
        <xdr:cNvSpPr/>
      </xdr:nvSpPr>
      <xdr:spPr>
        <a:xfrm>
          <a:off x="12763500" y="1688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33290</xdr:rowOff>
    </xdr:from>
    <xdr:ext cx="534377" cy="259045"/>
    <xdr:sp macro="" textlink="">
      <xdr:nvSpPr>
        <xdr:cNvPr id="697" name="テキスト ボックス 696"/>
        <xdr:cNvSpPr txBox="1"/>
      </xdr:nvSpPr>
      <xdr:spPr>
        <a:xfrm>
          <a:off x="12547111" y="166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159028</xdr:rowOff>
    </xdr:from>
    <xdr:to>
      <xdr:col>85</xdr:col>
      <xdr:colOff>177800</xdr:colOff>
      <xdr:row>99</xdr:row>
      <xdr:rowOff>89178</xdr:rowOff>
    </xdr:to>
    <xdr:sp macro="" textlink="">
      <xdr:nvSpPr>
        <xdr:cNvPr id="703" name="楕円 702"/>
        <xdr:cNvSpPr/>
      </xdr:nvSpPr>
      <xdr:spPr>
        <a:xfrm>
          <a:off x="16268700" y="1696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73955</xdr:rowOff>
    </xdr:from>
    <xdr:ext cx="469744" cy="259045"/>
    <xdr:sp macro="" textlink="">
      <xdr:nvSpPr>
        <xdr:cNvPr id="704" name="積立金該当値テキスト"/>
        <xdr:cNvSpPr txBox="1"/>
      </xdr:nvSpPr>
      <xdr:spPr>
        <a:xfrm>
          <a:off x="16370300" y="1687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123442</xdr:rowOff>
    </xdr:from>
    <xdr:to>
      <xdr:col>81</xdr:col>
      <xdr:colOff>101600</xdr:colOff>
      <xdr:row>99</xdr:row>
      <xdr:rowOff>53592</xdr:rowOff>
    </xdr:to>
    <xdr:sp macro="" textlink="">
      <xdr:nvSpPr>
        <xdr:cNvPr id="705" name="楕円 704"/>
        <xdr:cNvSpPr/>
      </xdr:nvSpPr>
      <xdr:spPr>
        <a:xfrm>
          <a:off x="15430500" y="169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44719</xdr:rowOff>
    </xdr:from>
    <xdr:ext cx="534377" cy="259045"/>
    <xdr:sp macro="" textlink="">
      <xdr:nvSpPr>
        <xdr:cNvPr id="706" name="テキスト ボックス 705"/>
        <xdr:cNvSpPr txBox="1"/>
      </xdr:nvSpPr>
      <xdr:spPr>
        <a:xfrm>
          <a:off x="15214111" y="1701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142148</xdr:rowOff>
    </xdr:from>
    <xdr:to>
      <xdr:col>76</xdr:col>
      <xdr:colOff>165100</xdr:colOff>
      <xdr:row>99</xdr:row>
      <xdr:rowOff>72298</xdr:rowOff>
    </xdr:to>
    <xdr:sp macro="" textlink="">
      <xdr:nvSpPr>
        <xdr:cNvPr id="707" name="楕円 706"/>
        <xdr:cNvSpPr/>
      </xdr:nvSpPr>
      <xdr:spPr>
        <a:xfrm>
          <a:off x="14541500" y="169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63425</xdr:rowOff>
    </xdr:from>
    <xdr:ext cx="469744" cy="259045"/>
    <xdr:sp macro="" textlink="">
      <xdr:nvSpPr>
        <xdr:cNvPr id="708" name="テキスト ボックス 707"/>
        <xdr:cNvSpPr txBox="1"/>
      </xdr:nvSpPr>
      <xdr:spPr>
        <a:xfrm>
          <a:off x="14357428" y="1703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87970</xdr:rowOff>
    </xdr:from>
    <xdr:to>
      <xdr:col>72</xdr:col>
      <xdr:colOff>38100</xdr:colOff>
      <xdr:row>99</xdr:row>
      <xdr:rowOff>18120</xdr:rowOff>
    </xdr:to>
    <xdr:sp macro="" textlink="">
      <xdr:nvSpPr>
        <xdr:cNvPr id="709" name="楕円 708"/>
        <xdr:cNvSpPr/>
      </xdr:nvSpPr>
      <xdr:spPr>
        <a:xfrm>
          <a:off x="13652500" y="168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9247</xdr:rowOff>
    </xdr:from>
    <xdr:ext cx="534377" cy="259045"/>
    <xdr:sp macro="" textlink="">
      <xdr:nvSpPr>
        <xdr:cNvPr id="710" name="テキスト ボックス 709"/>
        <xdr:cNvSpPr txBox="1"/>
      </xdr:nvSpPr>
      <xdr:spPr>
        <a:xfrm>
          <a:off x="13436111" y="1698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125338</xdr:rowOff>
    </xdr:from>
    <xdr:to>
      <xdr:col>67</xdr:col>
      <xdr:colOff>101600</xdr:colOff>
      <xdr:row>99</xdr:row>
      <xdr:rowOff>55488</xdr:rowOff>
    </xdr:to>
    <xdr:sp macro="" textlink="">
      <xdr:nvSpPr>
        <xdr:cNvPr id="711" name="楕円 710"/>
        <xdr:cNvSpPr/>
      </xdr:nvSpPr>
      <xdr:spPr>
        <a:xfrm>
          <a:off x="12763500" y="169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46615</xdr:rowOff>
    </xdr:from>
    <xdr:ext cx="534377" cy="259045"/>
    <xdr:sp macro="" textlink="">
      <xdr:nvSpPr>
        <xdr:cNvPr id="712" name="テキスト ボックス 711"/>
        <xdr:cNvSpPr txBox="1"/>
      </xdr:nvSpPr>
      <xdr:spPr>
        <a:xfrm>
          <a:off x="12547111" y="170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8" name="直線コネクタ 737"/>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41"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2" name="直線コネクタ 741"/>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4" name="投資及び出資金平均値テキスト"/>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5" name="フローチャート: 判断 744"/>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7" name="フローチャート: 判断 746"/>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8" name="テキスト ボックス 747"/>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50" name="フローチャート: 判断 749"/>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51" name="テキスト ボックス 750"/>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3" name="フローチャート: 判断 752"/>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118091</xdr:rowOff>
    </xdr:from>
    <xdr:ext cx="469744" cy="259045"/>
    <xdr:sp macro="" textlink="">
      <xdr:nvSpPr>
        <xdr:cNvPr id="754" name="テキスト ボックス 753"/>
        <xdr:cNvSpPr txBox="1"/>
      </xdr:nvSpPr>
      <xdr:spPr>
        <a:xfrm>
          <a:off x="19310428"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5" name="直線コネクタ 794"/>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8"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9" name="直線コネクタ 798"/>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14504</xdr:rowOff>
    </xdr:from>
    <xdr:to>
      <xdr:col>116</xdr:col>
      <xdr:colOff>63500</xdr:colOff>
      <xdr:row>57</xdr:row>
      <xdr:rowOff>19685</xdr:rowOff>
    </xdr:to>
    <xdr:cxnSp macro="">
      <xdr:nvCxnSpPr>
        <xdr:cNvPr id="800" name="直線コネクタ 799"/>
        <xdr:cNvCxnSpPr/>
      </xdr:nvCxnSpPr>
      <xdr:spPr>
        <a:xfrm flipV="1">
          <a:off x="21323300" y="9787154"/>
          <a:ext cx="8382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119981</xdr:rowOff>
    </xdr:from>
    <xdr:ext cx="469744" cy="259045"/>
    <xdr:sp macro="" textlink="">
      <xdr:nvSpPr>
        <xdr:cNvPr id="801" name="貸付金平均値テキスト"/>
        <xdr:cNvSpPr txBox="1"/>
      </xdr:nvSpPr>
      <xdr:spPr>
        <a:xfrm>
          <a:off x="22212300" y="9892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2" name="フローチャート: 判断 801"/>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83312</xdr:rowOff>
    </xdr:from>
    <xdr:to>
      <xdr:col>111</xdr:col>
      <xdr:colOff>177800</xdr:colOff>
      <xdr:row>57</xdr:row>
      <xdr:rowOff>19685</xdr:rowOff>
    </xdr:to>
    <xdr:cxnSp macro="">
      <xdr:nvCxnSpPr>
        <xdr:cNvPr id="803" name="直線コネクタ 802"/>
        <xdr:cNvCxnSpPr/>
      </xdr:nvCxnSpPr>
      <xdr:spPr>
        <a:xfrm>
          <a:off x="20434300" y="9513062"/>
          <a:ext cx="889000" cy="2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4" name="フローチャート: 判断 803"/>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5377</xdr:rowOff>
    </xdr:from>
    <xdr:ext cx="469744" cy="259045"/>
    <xdr:sp macro="" textlink="">
      <xdr:nvSpPr>
        <xdr:cNvPr id="805" name="テキスト ボックス 804"/>
        <xdr:cNvSpPr txBox="1"/>
      </xdr:nvSpPr>
      <xdr:spPr>
        <a:xfrm>
          <a:off x="21088428" y="99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83312</xdr:rowOff>
    </xdr:from>
    <xdr:to>
      <xdr:col>107</xdr:col>
      <xdr:colOff>50800</xdr:colOff>
      <xdr:row>55</xdr:row>
      <xdr:rowOff>90018</xdr:rowOff>
    </xdr:to>
    <xdr:cxnSp macro="">
      <xdr:nvCxnSpPr>
        <xdr:cNvPr id="806" name="直線コネクタ 805"/>
        <xdr:cNvCxnSpPr/>
      </xdr:nvCxnSpPr>
      <xdr:spPr>
        <a:xfrm flipV="1">
          <a:off x="19545300" y="9513062"/>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7" name="フローチャート: 判断 806"/>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142918</xdr:rowOff>
    </xdr:from>
    <xdr:ext cx="469744" cy="259045"/>
    <xdr:sp macro="" textlink="">
      <xdr:nvSpPr>
        <xdr:cNvPr id="808" name="テキスト ボックス 807"/>
        <xdr:cNvSpPr txBox="1"/>
      </xdr:nvSpPr>
      <xdr:spPr>
        <a:xfrm>
          <a:off x="20199428" y="991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90018</xdr:rowOff>
    </xdr:from>
    <xdr:to>
      <xdr:col>102</xdr:col>
      <xdr:colOff>114300</xdr:colOff>
      <xdr:row>55</xdr:row>
      <xdr:rowOff>97028</xdr:rowOff>
    </xdr:to>
    <xdr:cxnSp macro="">
      <xdr:nvCxnSpPr>
        <xdr:cNvPr id="809" name="直線コネクタ 808"/>
        <xdr:cNvCxnSpPr/>
      </xdr:nvCxnSpPr>
      <xdr:spPr>
        <a:xfrm flipV="1">
          <a:off x="18656300" y="9519768"/>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10" name="フローチャート: 判断 809"/>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15282</xdr:rowOff>
    </xdr:from>
    <xdr:ext cx="469744" cy="259045"/>
    <xdr:sp macro="" textlink="">
      <xdr:nvSpPr>
        <xdr:cNvPr id="811" name="テキスト ボックス 810"/>
        <xdr:cNvSpPr txBox="1"/>
      </xdr:nvSpPr>
      <xdr:spPr>
        <a:xfrm>
          <a:off x="19310428" y="995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87529</xdr:rowOff>
    </xdr:from>
    <xdr:to>
      <xdr:col>98</xdr:col>
      <xdr:colOff>38100</xdr:colOff>
      <xdr:row>57</xdr:row>
      <xdr:rowOff>17679</xdr:rowOff>
    </xdr:to>
    <xdr:sp macro="" textlink="">
      <xdr:nvSpPr>
        <xdr:cNvPr id="812" name="フローチャート: 判断 811"/>
        <xdr:cNvSpPr/>
      </xdr:nvSpPr>
      <xdr:spPr>
        <a:xfrm>
          <a:off x="18605500" y="96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8806</xdr:rowOff>
    </xdr:from>
    <xdr:ext cx="469744" cy="259045"/>
    <xdr:sp macro="" textlink="">
      <xdr:nvSpPr>
        <xdr:cNvPr id="813" name="テキスト ボックス 812"/>
        <xdr:cNvSpPr txBox="1"/>
      </xdr:nvSpPr>
      <xdr:spPr>
        <a:xfrm>
          <a:off x="18421428" y="97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135154</xdr:rowOff>
    </xdr:from>
    <xdr:to>
      <xdr:col>116</xdr:col>
      <xdr:colOff>114300</xdr:colOff>
      <xdr:row>57</xdr:row>
      <xdr:rowOff>65304</xdr:rowOff>
    </xdr:to>
    <xdr:sp macro="" textlink="">
      <xdr:nvSpPr>
        <xdr:cNvPr id="819" name="楕円 818"/>
        <xdr:cNvSpPr/>
      </xdr:nvSpPr>
      <xdr:spPr>
        <a:xfrm>
          <a:off x="22110700" y="97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158031</xdr:rowOff>
    </xdr:from>
    <xdr:ext cx="469744" cy="259045"/>
    <xdr:sp macro="" textlink="">
      <xdr:nvSpPr>
        <xdr:cNvPr id="820" name="貸付金該当値テキスト"/>
        <xdr:cNvSpPr txBox="1"/>
      </xdr:nvSpPr>
      <xdr:spPr>
        <a:xfrm>
          <a:off x="22212300" y="958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140335</xdr:rowOff>
    </xdr:from>
    <xdr:to>
      <xdr:col>112</xdr:col>
      <xdr:colOff>38100</xdr:colOff>
      <xdr:row>57</xdr:row>
      <xdr:rowOff>70485</xdr:rowOff>
    </xdr:to>
    <xdr:sp macro="" textlink="">
      <xdr:nvSpPr>
        <xdr:cNvPr id="821" name="楕円 820"/>
        <xdr:cNvSpPr/>
      </xdr:nvSpPr>
      <xdr:spPr>
        <a:xfrm>
          <a:off x="21272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87012</xdr:rowOff>
    </xdr:from>
    <xdr:ext cx="469744" cy="259045"/>
    <xdr:sp macro="" textlink="">
      <xdr:nvSpPr>
        <xdr:cNvPr id="822" name="テキスト ボックス 821"/>
        <xdr:cNvSpPr txBox="1"/>
      </xdr:nvSpPr>
      <xdr:spPr>
        <a:xfrm>
          <a:off x="21088428" y="951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32512</xdr:rowOff>
    </xdr:from>
    <xdr:to>
      <xdr:col>107</xdr:col>
      <xdr:colOff>101600</xdr:colOff>
      <xdr:row>55</xdr:row>
      <xdr:rowOff>134112</xdr:rowOff>
    </xdr:to>
    <xdr:sp macro="" textlink="">
      <xdr:nvSpPr>
        <xdr:cNvPr id="823" name="楕円 822"/>
        <xdr:cNvSpPr/>
      </xdr:nvSpPr>
      <xdr:spPr>
        <a:xfrm>
          <a:off x="20383500" y="94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150639</xdr:rowOff>
    </xdr:from>
    <xdr:ext cx="469744" cy="259045"/>
    <xdr:sp macro="" textlink="">
      <xdr:nvSpPr>
        <xdr:cNvPr id="824" name="テキスト ボックス 823"/>
        <xdr:cNvSpPr txBox="1"/>
      </xdr:nvSpPr>
      <xdr:spPr>
        <a:xfrm>
          <a:off x="20199428" y="923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39218</xdr:rowOff>
    </xdr:from>
    <xdr:to>
      <xdr:col>102</xdr:col>
      <xdr:colOff>165100</xdr:colOff>
      <xdr:row>55</xdr:row>
      <xdr:rowOff>140818</xdr:rowOff>
    </xdr:to>
    <xdr:sp macro="" textlink="">
      <xdr:nvSpPr>
        <xdr:cNvPr id="825" name="楕円 824"/>
        <xdr:cNvSpPr/>
      </xdr:nvSpPr>
      <xdr:spPr>
        <a:xfrm>
          <a:off x="19494500" y="94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157345</xdr:rowOff>
    </xdr:from>
    <xdr:ext cx="469744" cy="259045"/>
    <xdr:sp macro="" textlink="">
      <xdr:nvSpPr>
        <xdr:cNvPr id="826" name="テキスト ボックス 825"/>
        <xdr:cNvSpPr txBox="1"/>
      </xdr:nvSpPr>
      <xdr:spPr>
        <a:xfrm>
          <a:off x="19310428" y="924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46228</xdr:rowOff>
    </xdr:from>
    <xdr:to>
      <xdr:col>98</xdr:col>
      <xdr:colOff>38100</xdr:colOff>
      <xdr:row>55</xdr:row>
      <xdr:rowOff>147828</xdr:rowOff>
    </xdr:to>
    <xdr:sp macro="" textlink="">
      <xdr:nvSpPr>
        <xdr:cNvPr id="827" name="楕円 826"/>
        <xdr:cNvSpPr/>
      </xdr:nvSpPr>
      <xdr:spPr>
        <a:xfrm>
          <a:off x="18605500" y="947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164355</xdr:rowOff>
    </xdr:from>
    <xdr:ext cx="469744" cy="259045"/>
    <xdr:sp macro="" textlink="">
      <xdr:nvSpPr>
        <xdr:cNvPr id="828" name="テキスト ボックス 827"/>
        <xdr:cNvSpPr txBox="1"/>
      </xdr:nvSpPr>
      <xdr:spPr>
        <a:xfrm>
          <a:off x="18421428" y="925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3" name="直線コネクタ 852"/>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4"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5" name="直線コネクタ 854"/>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6"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7" name="直線コネクタ 856"/>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56871</xdr:rowOff>
    </xdr:from>
    <xdr:to>
      <xdr:col>116</xdr:col>
      <xdr:colOff>63500</xdr:colOff>
      <xdr:row>77</xdr:row>
      <xdr:rowOff>107677</xdr:rowOff>
    </xdr:to>
    <xdr:cxnSp macro="">
      <xdr:nvCxnSpPr>
        <xdr:cNvPr id="858" name="直線コネクタ 857"/>
        <xdr:cNvCxnSpPr/>
      </xdr:nvCxnSpPr>
      <xdr:spPr>
        <a:xfrm flipV="1">
          <a:off x="21323300" y="13258521"/>
          <a:ext cx="8382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3935</xdr:rowOff>
    </xdr:from>
    <xdr:ext cx="534377" cy="259045"/>
    <xdr:sp macro="" textlink="">
      <xdr:nvSpPr>
        <xdr:cNvPr id="859" name="繰出金平均値テキスト"/>
        <xdr:cNvSpPr txBox="1"/>
      </xdr:nvSpPr>
      <xdr:spPr>
        <a:xfrm>
          <a:off x="22212300" y="1286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60" name="フローチャート: 判断 859"/>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107677</xdr:rowOff>
    </xdr:from>
    <xdr:to>
      <xdr:col>111</xdr:col>
      <xdr:colOff>177800</xdr:colOff>
      <xdr:row>77</xdr:row>
      <xdr:rowOff>114878</xdr:rowOff>
    </xdr:to>
    <xdr:cxnSp macro="">
      <xdr:nvCxnSpPr>
        <xdr:cNvPr id="861" name="直線コネクタ 860"/>
        <xdr:cNvCxnSpPr/>
      </xdr:nvCxnSpPr>
      <xdr:spPr>
        <a:xfrm flipV="1">
          <a:off x="20434300" y="13309327"/>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2" name="フローチャート: 判断 861"/>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115263</xdr:rowOff>
    </xdr:from>
    <xdr:ext cx="534377" cy="259045"/>
    <xdr:sp macro="" textlink="">
      <xdr:nvSpPr>
        <xdr:cNvPr id="863" name="テキスト ボックス 862"/>
        <xdr:cNvSpPr txBox="1"/>
      </xdr:nvSpPr>
      <xdr:spPr>
        <a:xfrm>
          <a:off x="21056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114878</xdr:rowOff>
    </xdr:from>
    <xdr:to>
      <xdr:col>107</xdr:col>
      <xdr:colOff>50800</xdr:colOff>
      <xdr:row>77</xdr:row>
      <xdr:rowOff>140043</xdr:rowOff>
    </xdr:to>
    <xdr:cxnSp macro="">
      <xdr:nvCxnSpPr>
        <xdr:cNvPr id="864" name="直線コネクタ 863"/>
        <xdr:cNvCxnSpPr/>
      </xdr:nvCxnSpPr>
      <xdr:spPr>
        <a:xfrm flipV="1">
          <a:off x="19545300" y="13316528"/>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5" name="フローチャート: 判断 864"/>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50817</xdr:rowOff>
    </xdr:from>
    <xdr:ext cx="534377" cy="259045"/>
    <xdr:sp macro="" textlink="">
      <xdr:nvSpPr>
        <xdr:cNvPr id="866" name="テキスト ボックス 865"/>
        <xdr:cNvSpPr txBox="1"/>
      </xdr:nvSpPr>
      <xdr:spPr>
        <a:xfrm>
          <a:off x="20167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140043</xdr:rowOff>
    </xdr:from>
    <xdr:to>
      <xdr:col>102</xdr:col>
      <xdr:colOff>114300</xdr:colOff>
      <xdr:row>78</xdr:row>
      <xdr:rowOff>27496</xdr:rowOff>
    </xdr:to>
    <xdr:cxnSp macro="">
      <xdr:nvCxnSpPr>
        <xdr:cNvPr id="867" name="直線コネクタ 866"/>
        <xdr:cNvCxnSpPr/>
      </xdr:nvCxnSpPr>
      <xdr:spPr>
        <a:xfrm flipV="1">
          <a:off x="18656300" y="13341693"/>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8" name="フローチャート: 判断 867"/>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9497</xdr:rowOff>
    </xdr:from>
    <xdr:ext cx="534377" cy="259045"/>
    <xdr:sp macro="" textlink="">
      <xdr:nvSpPr>
        <xdr:cNvPr id="869" name="テキスト ボックス 868"/>
        <xdr:cNvSpPr txBox="1"/>
      </xdr:nvSpPr>
      <xdr:spPr>
        <a:xfrm>
          <a:off x="19278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105530</xdr:rowOff>
    </xdr:from>
    <xdr:to>
      <xdr:col>98</xdr:col>
      <xdr:colOff>38100</xdr:colOff>
      <xdr:row>77</xdr:row>
      <xdr:rowOff>35680</xdr:rowOff>
    </xdr:to>
    <xdr:sp macro="" textlink="">
      <xdr:nvSpPr>
        <xdr:cNvPr id="870" name="フローチャート: 判断 869"/>
        <xdr:cNvSpPr/>
      </xdr:nvSpPr>
      <xdr:spPr>
        <a:xfrm>
          <a:off x="18605500" y="131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52208</xdr:rowOff>
    </xdr:from>
    <xdr:ext cx="534377" cy="259045"/>
    <xdr:sp macro="" textlink="">
      <xdr:nvSpPr>
        <xdr:cNvPr id="871" name="テキスト ボックス 870"/>
        <xdr:cNvSpPr txBox="1"/>
      </xdr:nvSpPr>
      <xdr:spPr>
        <a:xfrm>
          <a:off x="18389111" y="129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6071</xdr:rowOff>
    </xdr:from>
    <xdr:to>
      <xdr:col>116</xdr:col>
      <xdr:colOff>114300</xdr:colOff>
      <xdr:row>77</xdr:row>
      <xdr:rowOff>107671</xdr:rowOff>
    </xdr:to>
    <xdr:sp macro="" textlink="">
      <xdr:nvSpPr>
        <xdr:cNvPr id="877" name="楕円 876"/>
        <xdr:cNvSpPr/>
      </xdr:nvSpPr>
      <xdr:spPr>
        <a:xfrm>
          <a:off x="22110700" y="132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155948</xdr:rowOff>
    </xdr:from>
    <xdr:ext cx="534377" cy="259045"/>
    <xdr:sp macro="" textlink="">
      <xdr:nvSpPr>
        <xdr:cNvPr id="878" name="繰出金該当値テキスト"/>
        <xdr:cNvSpPr txBox="1"/>
      </xdr:nvSpPr>
      <xdr:spPr>
        <a:xfrm>
          <a:off x="22212300" y="1318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56877</xdr:rowOff>
    </xdr:from>
    <xdr:to>
      <xdr:col>112</xdr:col>
      <xdr:colOff>38100</xdr:colOff>
      <xdr:row>77</xdr:row>
      <xdr:rowOff>158477</xdr:rowOff>
    </xdr:to>
    <xdr:sp macro="" textlink="">
      <xdr:nvSpPr>
        <xdr:cNvPr id="879" name="楕円 878"/>
        <xdr:cNvSpPr/>
      </xdr:nvSpPr>
      <xdr:spPr>
        <a:xfrm>
          <a:off x="21272500" y="132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149604</xdr:rowOff>
    </xdr:from>
    <xdr:ext cx="534377" cy="259045"/>
    <xdr:sp macro="" textlink="">
      <xdr:nvSpPr>
        <xdr:cNvPr id="880" name="テキスト ボックス 879"/>
        <xdr:cNvSpPr txBox="1"/>
      </xdr:nvSpPr>
      <xdr:spPr>
        <a:xfrm>
          <a:off x="21056111" y="1335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64078</xdr:rowOff>
    </xdr:from>
    <xdr:to>
      <xdr:col>107</xdr:col>
      <xdr:colOff>101600</xdr:colOff>
      <xdr:row>77</xdr:row>
      <xdr:rowOff>165678</xdr:rowOff>
    </xdr:to>
    <xdr:sp macro="" textlink="">
      <xdr:nvSpPr>
        <xdr:cNvPr id="881" name="楕円 880"/>
        <xdr:cNvSpPr/>
      </xdr:nvSpPr>
      <xdr:spPr>
        <a:xfrm>
          <a:off x="20383500" y="132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156805</xdr:rowOff>
    </xdr:from>
    <xdr:ext cx="534377" cy="259045"/>
    <xdr:sp macro="" textlink="">
      <xdr:nvSpPr>
        <xdr:cNvPr id="882" name="テキスト ボックス 881"/>
        <xdr:cNvSpPr txBox="1"/>
      </xdr:nvSpPr>
      <xdr:spPr>
        <a:xfrm>
          <a:off x="20167111" y="133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89243</xdr:rowOff>
    </xdr:from>
    <xdr:to>
      <xdr:col>102</xdr:col>
      <xdr:colOff>165100</xdr:colOff>
      <xdr:row>78</xdr:row>
      <xdr:rowOff>19393</xdr:rowOff>
    </xdr:to>
    <xdr:sp macro="" textlink="">
      <xdr:nvSpPr>
        <xdr:cNvPr id="883" name="楕円 882"/>
        <xdr:cNvSpPr/>
      </xdr:nvSpPr>
      <xdr:spPr>
        <a:xfrm>
          <a:off x="19494500" y="132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10520</xdr:rowOff>
    </xdr:from>
    <xdr:ext cx="534377" cy="259045"/>
    <xdr:sp macro="" textlink="">
      <xdr:nvSpPr>
        <xdr:cNvPr id="884" name="テキスト ボックス 883"/>
        <xdr:cNvSpPr txBox="1"/>
      </xdr:nvSpPr>
      <xdr:spPr>
        <a:xfrm>
          <a:off x="19278111" y="1338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148146</xdr:rowOff>
    </xdr:from>
    <xdr:to>
      <xdr:col>98</xdr:col>
      <xdr:colOff>38100</xdr:colOff>
      <xdr:row>78</xdr:row>
      <xdr:rowOff>78296</xdr:rowOff>
    </xdr:to>
    <xdr:sp macro="" textlink="">
      <xdr:nvSpPr>
        <xdr:cNvPr id="885" name="楕円 884"/>
        <xdr:cNvSpPr/>
      </xdr:nvSpPr>
      <xdr:spPr>
        <a:xfrm>
          <a:off x="18605500" y="133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69423</xdr:rowOff>
    </xdr:from>
    <xdr:ext cx="534377" cy="259045"/>
    <xdr:sp macro="" textlink="">
      <xdr:nvSpPr>
        <xdr:cNvPr id="886" name="テキスト ボックス 885"/>
        <xdr:cNvSpPr txBox="1"/>
      </xdr:nvSpPr>
      <xdr:spPr>
        <a:xfrm>
          <a:off x="18389111" y="134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歳出総額としては、前年度比で▲</a:t>
          </a:r>
          <a:r>
            <a:rPr kumimoji="1" lang="ja-JP" altLang="en-US" sz="1100">
              <a:solidFill>
                <a:sysClr val="windowText" lastClr="000000"/>
              </a:solidFill>
              <a:effectLst/>
              <a:latin typeface="+mn-lt"/>
              <a:ea typeface="+mn-ea"/>
              <a:cs typeface="+mn-cs"/>
            </a:rPr>
            <a:t>３．８</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２０百万円）</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減となっている。</a:t>
          </a:r>
          <a:r>
            <a:rPr kumimoji="1" lang="ja-JP" altLang="en-US" sz="1100">
              <a:solidFill>
                <a:sysClr val="windowText" lastClr="000000"/>
              </a:solidFill>
              <a:effectLst/>
              <a:latin typeface="+mn-lt"/>
              <a:ea typeface="+mn-ea"/>
              <a:cs typeface="+mn-cs"/>
            </a:rPr>
            <a:t>これは、事業量の減により</a:t>
          </a:r>
          <a:r>
            <a:rPr kumimoji="1" lang="ja-JP" altLang="ja-JP" sz="1100">
              <a:solidFill>
                <a:sysClr val="windowText" lastClr="000000"/>
              </a:solidFill>
              <a:effectLst/>
              <a:latin typeface="+mn-lt"/>
              <a:ea typeface="+mn-ea"/>
              <a:cs typeface="+mn-cs"/>
            </a:rPr>
            <a:t>普通建設事業費が前年度比▲</a:t>
          </a:r>
          <a:r>
            <a:rPr kumimoji="1" lang="ja-JP" altLang="en-US" sz="1100">
              <a:solidFill>
                <a:sysClr val="windowText" lastClr="000000"/>
              </a:solidFill>
              <a:effectLst/>
              <a:latin typeface="+mn-lt"/>
              <a:ea typeface="+mn-ea"/>
              <a:cs typeface="+mn-cs"/>
            </a:rPr>
            <a:t>３５．３</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減となったこと</a:t>
          </a:r>
          <a:r>
            <a:rPr kumimoji="1" lang="ja-JP" altLang="en-US" sz="1100">
              <a:solidFill>
                <a:sysClr val="windowText" lastClr="000000"/>
              </a:solidFill>
              <a:effectLst/>
              <a:latin typeface="+mn-lt"/>
              <a:ea typeface="+mn-ea"/>
              <a:cs typeface="+mn-cs"/>
            </a:rPr>
            <a:t>に加え、台風災害等により緊急的な財政需要が増え留保財源を確保できず基金積立金が▲８５．６％の減となったことが影響している。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普通建設事業費と積立金が大きく減少し、全体的に</a:t>
          </a:r>
          <a:r>
            <a:rPr kumimoji="1" lang="ja-JP" altLang="ja-JP" sz="1100">
              <a:solidFill>
                <a:sysClr val="windowText" lastClr="000000"/>
              </a:solidFill>
              <a:effectLst/>
              <a:latin typeface="+mn-lt"/>
              <a:ea typeface="+mn-ea"/>
              <a:cs typeface="+mn-cs"/>
            </a:rPr>
            <a:t>歳出減となっている中で、人件費や</a:t>
          </a:r>
          <a:r>
            <a:rPr kumimoji="1" lang="ja-JP" altLang="en-US" sz="1100">
              <a:solidFill>
                <a:sysClr val="windowText" lastClr="000000"/>
              </a:solidFill>
              <a:effectLst/>
              <a:latin typeface="+mn-lt"/>
              <a:ea typeface="+mn-ea"/>
              <a:cs typeface="+mn-cs"/>
            </a:rPr>
            <a:t>維持補修費、災害復旧事業費、繰出金などほとんどの項目で</a:t>
          </a:r>
          <a:r>
            <a:rPr kumimoji="1" lang="ja-JP" altLang="ja-JP" sz="1100">
              <a:solidFill>
                <a:sysClr val="windowText" lastClr="000000"/>
              </a:solidFill>
              <a:effectLst/>
              <a:latin typeface="+mn-lt"/>
              <a:ea typeface="+mn-ea"/>
              <a:cs typeface="+mn-cs"/>
            </a:rPr>
            <a:t>増となった。人件費については、</a:t>
          </a:r>
          <a:r>
            <a:rPr kumimoji="1" lang="ja-JP" altLang="en-US" sz="1100">
              <a:solidFill>
                <a:sysClr val="windowText" lastClr="000000"/>
              </a:solidFill>
              <a:effectLst/>
              <a:latin typeface="+mn-lt"/>
              <a:ea typeface="+mn-ea"/>
              <a:cs typeface="+mn-cs"/>
            </a:rPr>
            <a:t>職員数の増や共済費の増に伴うものであり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維持補修費と災害復旧事業費は、台風災害により、道路や農道、公共施設の維持補修及び災害復旧事業が増えたことが影響している。また、</a:t>
          </a:r>
          <a:r>
            <a:rPr kumimoji="1" lang="ja-JP" altLang="ja-JP" sz="1100">
              <a:solidFill>
                <a:sysClr val="windowText" lastClr="000000"/>
              </a:solidFill>
              <a:effectLst/>
              <a:latin typeface="+mn-lt"/>
              <a:ea typeface="+mn-ea"/>
              <a:cs typeface="+mn-cs"/>
            </a:rPr>
            <a:t>繰出金については、</a:t>
          </a:r>
          <a:r>
            <a:rPr kumimoji="1" lang="ja-JP" altLang="en-US" sz="1100">
              <a:solidFill>
                <a:sysClr val="windowText" lastClr="000000"/>
              </a:solidFill>
              <a:effectLst/>
              <a:latin typeface="+mn-lt"/>
              <a:ea typeface="+mn-ea"/>
              <a:cs typeface="+mn-cs"/>
            </a:rPr>
            <a:t>下水道使用料の減に伴う公共下水道会計への繰出し、介護給付費及び地域支援事業費の増に伴う介護保険会計への繰出しが増となったことが影響している。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19,450
19,285
130.63
8,434,585
8,168,379
190,159
5,066,504
8,564,358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28067</xdr:rowOff>
    </xdr:from>
    <xdr:to>
      <xdr:col>24</xdr:col>
      <xdr:colOff>63500</xdr:colOff>
      <xdr:row>37</xdr:row>
      <xdr:rowOff>32258</xdr:rowOff>
    </xdr:to>
    <xdr:cxnSp macro="">
      <xdr:nvCxnSpPr>
        <xdr:cNvPr id="61" name="直線コネクタ 60"/>
        <xdr:cNvCxnSpPr/>
      </xdr:nvCxnSpPr>
      <xdr:spPr>
        <a:xfrm flipV="1">
          <a:off x="3797300" y="6371717"/>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114444</xdr:rowOff>
    </xdr:from>
    <xdr:ext cx="469744" cy="259045"/>
    <xdr:sp macro="" textlink="">
      <xdr:nvSpPr>
        <xdr:cNvPr id="62" name="議会費平均値テキスト"/>
        <xdr:cNvSpPr txBox="1"/>
      </xdr:nvSpPr>
      <xdr:spPr>
        <a:xfrm>
          <a:off x="4686300" y="577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32258</xdr:rowOff>
    </xdr:from>
    <xdr:to>
      <xdr:col>19</xdr:col>
      <xdr:colOff>177800</xdr:colOff>
      <xdr:row>37</xdr:row>
      <xdr:rowOff>60833</xdr:rowOff>
    </xdr:to>
    <xdr:cxnSp macro="">
      <xdr:nvCxnSpPr>
        <xdr:cNvPr id="64" name="直線コネクタ 63"/>
        <xdr:cNvCxnSpPr/>
      </xdr:nvCxnSpPr>
      <xdr:spPr>
        <a:xfrm flipV="1">
          <a:off x="2908300" y="637590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105791</xdr:rowOff>
    </xdr:from>
    <xdr:to>
      <xdr:col>15</xdr:col>
      <xdr:colOff>50800</xdr:colOff>
      <xdr:row>37</xdr:row>
      <xdr:rowOff>60833</xdr:rowOff>
    </xdr:to>
    <xdr:cxnSp macro="">
      <xdr:nvCxnSpPr>
        <xdr:cNvPr id="67" name="直線コネクタ 66"/>
        <xdr:cNvCxnSpPr/>
      </xdr:nvCxnSpPr>
      <xdr:spPr>
        <a:xfrm>
          <a:off x="2019300" y="6277991"/>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105791</xdr:rowOff>
    </xdr:from>
    <xdr:to>
      <xdr:col>10</xdr:col>
      <xdr:colOff>114300</xdr:colOff>
      <xdr:row>37</xdr:row>
      <xdr:rowOff>34544</xdr:rowOff>
    </xdr:to>
    <xdr:cxnSp macro="">
      <xdr:nvCxnSpPr>
        <xdr:cNvPr id="70" name="直線コネクタ 69"/>
        <xdr:cNvCxnSpPr/>
      </xdr:nvCxnSpPr>
      <xdr:spPr>
        <a:xfrm flipV="1">
          <a:off x="1130300" y="6277991"/>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119016</xdr:rowOff>
    </xdr:from>
    <xdr:ext cx="469744" cy="259045"/>
    <xdr:sp macro="" textlink="">
      <xdr:nvSpPr>
        <xdr:cNvPr id="72" name="テキスト ボックス 71"/>
        <xdr:cNvSpPr txBox="1"/>
      </xdr:nvSpPr>
      <xdr:spPr>
        <a:xfrm>
          <a:off x="1784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77851</xdr:rowOff>
    </xdr:from>
    <xdr:to>
      <xdr:col>6</xdr:col>
      <xdr:colOff>38100</xdr:colOff>
      <xdr:row>38</xdr:row>
      <xdr:rowOff>8001</xdr:rowOff>
    </xdr:to>
    <xdr:sp macro="" textlink="">
      <xdr:nvSpPr>
        <xdr:cNvPr id="73" name="フローチャート: 判断 72"/>
        <xdr:cNvSpPr/>
      </xdr:nvSpPr>
      <xdr:spPr>
        <a:xfrm>
          <a:off x="1079500" y="642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170578</xdr:rowOff>
    </xdr:from>
    <xdr:ext cx="469744" cy="259045"/>
    <xdr:sp macro="" textlink="">
      <xdr:nvSpPr>
        <xdr:cNvPr id="74" name="テキスト ボックス 73"/>
        <xdr:cNvSpPr txBox="1"/>
      </xdr:nvSpPr>
      <xdr:spPr>
        <a:xfrm>
          <a:off x="895428"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148717</xdr:rowOff>
    </xdr:from>
    <xdr:to>
      <xdr:col>24</xdr:col>
      <xdr:colOff>114300</xdr:colOff>
      <xdr:row>37</xdr:row>
      <xdr:rowOff>78867</xdr:rowOff>
    </xdr:to>
    <xdr:sp macro="" textlink="">
      <xdr:nvSpPr>
        <xdr:cNvPr id="80" name="楕円 79"/>
        <xdr:cNvSpPr/>
      </xdr:nvSpPr>
      <xdr:spPr>
        <a:xfrm>
          <a:off x="45847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63644</xdr:rowOff>
    </xdr:from>
    <xdr:ext cx="469744" cy="259045"/>
    <xdr:sp macro="" textlink="">
      <xdr:nvSpPr>
        <xdr:cNvPr id="81" name="議会費該当値テキスト"/>
        <xdr:cNvSpPr txBox="1"/>
      </xdr:nvSpPr>
      <xdr:spPr>
        <a:xfrm>
          <a:off x="4686300" y="623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152908</xdr:rowOff>
    </xdr:from>
    <xdr:to>
      <xdr:col>20</xdr:col>
      <xdr:colOff>38100</xdr:colOff>
      <xdr:row>37</xdr:row>
      <xdr:rowOff>83058</xdr:rowOff>
    </xdr:to>
    <xdr:sp macro="" textlink="">
      <xdr:nvSpPr>
        <xdr:cNvPr id="82" name="楕円 81"/>
        <xdr:cNvSpPr/>
      </xdr:nvSpPr>
      <xdr:spPr>
        <a:xfrm>
          <a:off x="3746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74185</xdr:rowOff>
    </xdr:from>
    <xdr:ext cx="469744" cy="259045"/>
    <xdr:sp macro="" textlink="">
      <xdr:nvSpPr>
        <xdr:cNvPr id="83" name="テキスト ボックス 82"/>
        <xdr:cNvSpPr txBox="1"/>
      </xdr:nvSpPr>
      <xdr:spPr>
        <a:xfrm>
          <a:off x="3562428"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10033</xdr:rowOff>
    </xdr:from>
    <xdr:to>
      <xdr:col>15</xdr:col>
      <xdr:colOff>101600</xdr:colOff>
      <xdr:row>37</xdr:row>
      <xdr:rowOff>111633</xdr:rowOff>
    </xdr:to>
    <xdr:sp macro="" textlink="">
      <xdr:nvSpPr>
        <xdr:cNvPr id="84" name="楕円 83"/>
        <xdr:cNvSpPr/>
      </xdr:nvSpPr>
      <xdr:spPr>
        <a:xfrm>
          <a:off x="2857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102760</xdr:rowOff>
    </xdr:from>
    <xdr:ext cx="469744" cy="259045"/>
    <xdr:sp macro="" textlink="">
      <xdr:nvSpPr>
        <xdr:cNvPr id="85" name="テキスト ボックス 84"/>
        <xdr:cNvSpPr txBox="1"/>
      </xdr:nvSpPr>
      <xdr:spPr>
        <a:xfrm>
          <a:off x="2673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54991</xdr:rowOff>
    </xdr:from>
    <xdr:to>
      <xdr:col>10</xdr:col>
      <xdr:colOff>165100</xdr:colOff>
      <xdr:row>36</xdr:row>
      <xdr:rowOff>156591</xdr:rowOff>
    </xdr:to>
    <xdr:sp macro="" textlink="">
      <xdr:nvSpPr>
        <xdr:cNvPr id="86" name="楕円 85"/>
        <xdr:cNvSpPr/>
      </xdr:nvSpPr>
      <xdr:spPr>
        <a:xfrm>
          <a:off x="19685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147718</xdr:rowOff>
    </xdr:from>
    <xdr:ext cx="469744" cy="259045"/>
    <xdr:sp macro="" textlink="">
      <xdr:nvSpPr>
        <xdr:cNvPr id="87" name="テキスト ボックス 86"/>
        <xdr:cNvSpPr txBox="1"/>
      </xdr:nvSpPr>
      <xdr:spPr>
        <a:xfrm>
          <a:off x="1784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155194</xdr:rowOff>
    </xdr:from>
    <xdr:to>
      <xdr:col>6</xdr:col>
      <xdr:colOff>38100</xdr:colOff>
      <xdr:row>37</xdr:row>
      <xdr:rowOff>85344</xdr:rowOff>
    </xdr:to>
    <xdr:sp macro="" textlink="">
      <xdr:nvSpPr>
        <xdr:cNvPr id="88" name="楕円 87"/>
        <xdr:cNvSpPr/>
      </xdr:nvSpPr>
      <xdr:spPr>
        <a:xfrm>
          <a:off x="1079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101871</xdr:rowOff>
    </xdr:from>
    <xdr:ext cx="469744" cy="259045"/>
    <xdr:sp macro="" textlink="">
      <xdr:nvSpPr>
        <xdr:cNvPr id="89" name="テキスト ボックス 88"/>
        <xdr:cNvSpPr txBox="1"/>
      </xdr:nvSpPr>
      <xdr:spPr>
        <a:xfrm>
          <a:off x="895428" y="61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107226</xdr:rowOff>
    </xdr:from>
    <xdr:to>
      <xdr:col>24</xdr:col>
      <xdr:colOff>63500</xdr:colOff>
      <xdr:row>58</xdr:row>
      <xdr:rowOff>137727</xdr:rowOff>
    </xdr:to>
    <xdr:cxnSp macro="">
      <xdr:nvCxnSpPr>
        <xdr:cNvPr id="120" name="直線コネクタ 119"/>
        <xdr:cNvCxnSpPr/>
      </xdr:nvCxnSpPr>
      <xdr:spPr>
        <a:xfrm>
          <a:off x="3797300" y="10051326"/>
          <a:ext cx="838200" cy="3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81745</xdr:rowOff>
    </xdr:from>
    <xdr:ext cx="599010" cy="259045"/>
    <xdr:sp macro="" textlink="">
      <xdr:nvSpPr>
        <xdr:cNvPr id="121" name="総務費平均値テキスト"/>
        <xdr:cNvSpPr txBox="1"/>
      </xdr:nvSpPr>
      <xdr:spPr>
        <a:xfrm>
          <a:off x="4686300" y="9682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104849</xdr:rowOff>
    </xdr:from>
    <xdr:to>
      <xdr:col>19</xdr:col>
      <xdr:colOff>177800</xdr:colOff>
      <xdr:row>58</xdr:row>
      <xdr:rowOff>107226</xdr:rowOff>
    </xdr:to>
    <xdr:cxnSp macro="">
      <xdr:nvCxnSpPr>
        <xdr:cNvPr id="123" name="直線コネクタ 122"/>
        <xdr:cNvCxnSpPr/>
      </xdr:nvCxnSpPr>
      <xdr:spPr>
        <a:xfrm>
          <a:off x="2908300" y="10048949"/>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11326</xdr:rowOff>
    </xdr:from>
    <xdr:ext cx="534377" cy="259045"/>
    <xdr:sp macro="" textlink="">
      <xdr:nvSpPr>
        <xdr:cNvPr id="125" name="テキスト ボックス 124"/>
        <xdr:cNvSpPr txBox="1"/>
      </xdr:nvSpPr>
      <xdr:spPr>
        <a:xfrm>
          <a:off x="3530111" y="9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65065</xdr:rowOff>
    </xdr:from>
    <xdr:to>
      <xdr:col>15</xdr:col>
      <xdr:colOff>50800</xdr:colOff>
      <xdr:row>58</xdr:row>
      <xdr:rowOff>104849</xdr:rowOff>
    </xdr:to>
    <xdr:cxnSp macro="">
      <xdr:nvCxnSpPr>
        <xdr:cNvPr id="126" name="直線コネクタ 125"/>
        <xdr:cNvCxnSpPr/>
      </xdr:nvCxnSpPr>
      <xdr:spPr>
        <a:xfrm>
          <a:off x="2019300" y="10009165"/>
          <a:ext cx="889000" cy="3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65065</xdr:rowOff>
    </xdr:from>
    <xdr:to>
      <xdr:col>10</xdr:col>
      <xdr:colOff>114300</xdr:colOff>
      <xdr:row>58</xdr:row>
      <xdr:rowOff>112970</xdr:rowOff>
    </xdr:to>
    <xdr:cxnSp macro="">
      <xdr:nvCxnSpPr>
        <xdr:cNvPr id="129" name="直線コネクタ 128"/>
        <xdr:cNvCxnSpPr/>
      </xdr:nvCxnSpPr>
      <xdr:spPr>
        <a:xfrm flipV="1">
          <a:off x="1130300" y="10009165"/>
          <a:ext cx="889000" cy="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167420</xdr:rowOff>
    </xdr:from>
    <xdr:ext cx="599010" cy="259045"/>
    <xdr:sp macro="" textlink="">
      <xdr:nvSpPr>
        <xdr:cNvPr id="131" name="テキスト ボックス 130"/>
        <xdr:cNvSpPr txBox="1"/>
      </xdr:nvSpPr>
      <xdr:spPr>
        <a:xfrm>
          <a:off x="1719795" y="959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123435</xdr:rowOff>
    </xdr:from>
    <xdr:to>
      <xdr:col>6</xdr:col>
      <xdr:colOff>38100</xdr:colOff>
      <xdr:row>58</xdr:row>
      <xdr:rowOff>53585</xdr:rowOff>
    </xdr:to>
    <xdr:sp macro="" textlink="">
      <xdr:nvSpPr>
        <xdr:cNvPr id="132" name="フローチャート: 判断 131"/>
        <xdr:cNvSpPr/>
      </xdr:nvSpPr>
      <xdr:spPr>
        <a:xfrm>
          <a:off x="1079500" y="989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70112</xdr:rowOff>
    </xdr:from>
    <xdr:ext cx="534377" cy="259045"/>
    <xdr:sp macro="" textlink="">
      <xdr:nvSpPr>
        <xdr:cNvPr id="133" name="テキスト ボックス 132"/>
        <xdr:cNvSpPr txBox="1"/>
      </xdr:nvSpPr>
      <xdr:spPr>
        <a:xfrm>
          <a:off x="863111" y="967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86927</xdr:rowOff>
    </xdr:from>
    <xdr:to>
      <xdr:col>24</xdr:col>
      <xdr:colOff>114300</xdr:colOff>
      <xdr:row>59</xdr:row>
      <xdr:rowOff>17077</xdr:rowOff>
    </xdr:to>
    <xdr:sp macro="" textlink="">
      <xdr:nvSpPr>
        <xdr:cNvPr id="139" name="楕円 138"/>
        <xdr:cNvSpPr/>
      </xdr:nvSpPr>
      <xdr:spPr>
        <a:xfrm>
          <a:off x="4584700" y="100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1854</xdr:rowOff>
    </xdr:from>
    <xdr:ext cx="534377" cy="259045"/>
    <xdr:sp macro="" textlink="">
      <xdr:nvSpPr>
        <xdr:cNvPr id="140" name="総務費該当値テキスト"/>
        <xdr:cNvSpPr txBox="1"/>
      </xdr:nvSpPr>
      <xdr:spPr>
        <a:xfrm>
          <a:off x="4686300" y="99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56426</xdr:rowOff>
    </xdr:from>
    <xdr:to>
      <xdr:col>20</xdr:col>
      <xdr:colOff>38100</xdr:colOff>
      <xdr:row>58</xdr:row>
      <xdr:rowOff>158026</xdr:rowOff>
    </xdr:to>
    <xdr:sp macro="" textlink="">
      <xdr:nvSpPr>
        <xdr:cNvPr id="141" name="楕円 140"/>
        <xdr:cNvSpPr/>
      </xdr:nvSpPr>
      <xdr:spPr>
        <a:xfrm>
          <a:off x="3746500" y="100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149153</xdr:rowOff>
    </xdr:from>
    <xdr:ext cx="534377" cy="259045"/>
    <xdr:sp macro="" textlink="">
      <xdr:nvSpPr>
        <xdr:cNvPr id="142" name="テキスト ボックス 141"/>
        <xdr:cNvSpPr txBox="1"/>
      </xdr:nvSpPr>
      <xdr:spPr>
        <a:xfrm>
          <a:off x="3530111" y="100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54049</xdr:rowOff>
    </xdr:from>
    <xdr:to>
      <xdr:col>15</xdr:col>
      <xdr:colOff>101600</xdr:colOff>
      <xdr:row>58</xdr:row>
      <xdr:rowOff>155649</xdr:rowOff>
    </xdr:to>
    <xdr:sp macro="" textlink="">
      <xdr:nvSpPr>
        <xdr:cNvPr id="143" name="楕円 142"/>
        <xdr:cNvSpPr/>
      </xdr:nvSpPr>
      <xdr:spPr>
        <a:xfrm>
          <a:off x="2857500" y="99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146776</xdr:rowOff>
    </xdr:from>
    <xdr:ext cx="534377" cy="259045"/>
    <xdr:sp macro="" textlink="">
      <xdr:nvSpPr>
        <xdr:cNvPr id="144" name="テキスト ボックス 143"/>
        <xdr:cNvSpPr txBox="1"/>
      </xdr:nvSpPr>
      <xdr:spPr>
        <a:xfrm>
          <a:off x="2641111" y="1009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14265</xdr:rowOff>
    </xdr:from>
    <xdr:to>
      <xdr:col>10</xdr:col>
      <xdr:colOff>165100</xdr:colOff>
      <xdr:row>58</xdr:row>
      <xdr:rowOff>115865</xdr:rowOff>
    </xdr:to>
    <xdr:sp macro="" textlink="">
      <xdr:nvSpPr>
        <xdr:cNvPr id="145" name="楕円 144"/>
        <xdr:cNvSpPr/>
      </xdr:nvSpPr>
      <xdr:spPr>
        <a:xfrm>
          <a:off x="1968500" y="99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106992</xdr:rowOff>
    </xdr:from>
    <xdr:ext cx="534377" cy="259045"/>
    <xdr:sp macro="" textlink="">
      <xdr:nvSpPr>
        <xdr:cNvPr id="146" name="テキスト ボックス 145"/>
        <xdr:cNvSpPr txBox="1"/>
      </xdr:nvSpPr>
      <xdr:spPr>
        <a:xfrm>
          <a:off x="1752111" y="1005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62170</xdr:rowOff>
    </xdr:from>
    <xdr:to>
      <xdr:col>6</xdr:col>
      <xdr:colOff>38100</xdr:colOff>
      <xdr:row>58</xdr:row>
      <xdr:rowOff>163770</xdr:rowOff>
    </xdr:to>
    <xdr:sp macro="" textlink="">
      <xdr:nvSpPr>
        <xdr:cNvPr id="147" name="楕円 146"/>
        <xdr:cNvSpPr/>
      </xdr:nvSpPr>
      <xdr:spPr>
        <a:xfrm>
          <a:off x="1079500" y="100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154897</xdr:rowOff>
    </xdr:from>
    <xdr:ext cx="534377" cy="259045"/>
    <xdr:sp macro="" textlink="">
      <xdr:nvSpPr>
        <xdr:cNvPr id="148" name="テキスト ボックス 147"/>
        <xdr:cNvSpPr txBox="1"/>
      </xdr:nvSpPr>
      <xdr:spPr>
        <a:xfrm>
          <a:off x="863111" y="1009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90257</xdr:rowOff>
    </xdr:from>
    <xdr:to>
      <xdr:col>24</xdr:col>
      <xdr:colOff>63500</xdr:colOff>
      <xdr:row>75</xdr:row>
      <xdr:rowOff>52898</xdr:rowOff>
    </xdr:to>
    <xdr:cxnSp macro="">
      <xdr:nvCxnSpPr>
        <xdr:cNvPr id="180" name="直線コネクタ 179"/>
        <xdr:cNvCxnSpPr/>
      </xdr:nvCxnSpPr>
      <xdr:spPr>
        <a:xfrm flipV="1">
          <a:off x="3797300" y="12777557"/>
          <a:ext cx="838200" cy="13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61231</xdr:rowOff>
    </xdr:from>
    <xdr:ext cx="599010" cy="259045"/>
    <xdr:sp macro="" textlink="">
      <xdr:nvSpPr>
        <xdr:cNvPr id="181" name="民生費平均値テキスト"/>
        <xdr:cNvSpPr txBox="1"/>
      </xdr:nvSpPr>
      <xdr:spPr>
        <a:xfrm>
          <a:off x="4686300" y="1274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14906</xdr:rowOff>
    </xdr:from>
    <xdr:to>
      <xdr:col>19</xdr:col>
      <xdr:colOff>177800</xdr:colOff>
      <xdr:row>75</xdr:row>
      <xdr:rowOff>52898</xdr:rowOff>
    </xdr:to>
    <xdr:cxnSp macro="">
      <xdr:nvCxnSpPr>
        <xdr:cNvPr id="183" name="直線コネクタ 182"/>
        <xdr:cNvCxnSpPr/>
      </xdr:nvCxnSpPr>
      <xdr:spPr>
        <a:xfrm>
          <a:off x="2908300" y="12873656"/>
          <a:ext cx="889000" cy="3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9648</xdr:rowOff>
    </xdr:from>
    <xdr:ext cx="599010" cy="259045"/>
    <xdr:sp macro="" textlink="">
      <xdr:nvSpPr>
        <xdr:cNvPr id="185" name="テキスト ボックス 184"/>
        <xdr:cNvSpPr txBox="1"/>
      </xdr:nvSpPr>
      <xdr:spPr>
        <a:xfrm>
          <a:off x="3497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14906</xdr:rowOff>
    </xdr:from>
    <xdr:to>
      <xdr:col>15</xdr:col>
      <xdr:colOff>50800</xdr:colOff>
      <xdr:row>75</xdr:row>
      <xdr:rowOff>106890</xdr:rowOff>
    </xdr:to>
    <xdr:cxnSp macro="">
      <xdr:nvCxnSpPr>
        <xdr:cNvPr id="186" name="直線コネクタ 185"/>
        <xdr:cNvCxnSpPr/>
      </xdr:nvCxnSpPr>
      <xdr:spPr>
        <a:xfrm flipV="1">
          <a:off x="2019300" y="12873656"/>
          <a:ext cx="8890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17170</xdr:rowOff>
    </xdr:from>
    <xdr:ext cx="599010" cy="259045"/>
    <xdr:sp macro="" textlink="">
      <xdr:nvSpPr>
        <xdr:cNvPr id="188" name="テキスト ボックス 187"/>
        <xdr:cNvSpPr txBox="1"/>
      </xdr:nvSpPr>
      <xdr:spPr>
        <a:xfrm>
          <a:off x="2608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106890</xdr:rowOff>
    </xdr:from>
    <xdr:to>
      <xdr:col>10</xdr:col>
      <xdr:colOff>114300</xdr:colOff>
      <xdr:row>76</xdr:row>
      <xdr:rowOff>26009</xdr:rowOff>
    </xdr:to>
    <xdr:cxnSp macro="">
      <xdr:nvCxnSpPr>
        <xdr:cNvPr id="189" name="直線コネクタ 188"/>
        <xdr:cNvCxnSpPr/>
      </xdr:nvCxnSpPr>
      <xdr:spPr>
        <a:xfrm flipV="1">
          <a:off x="1130300" y="12965640"/>
          <a:ext cx="889000" cy="9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75233</xdr:rowOff>
    </xdr:from>
    <xdr:ext cx="599010" cy="259045"/>
    <xdr:sp macro="" textlink="">
      <xdr:nvSpPr>
        <xdr:cNvPr id="191" name="テキスト ボックス 190"/>
        <xdr:cNvSpPr txBox="1"/>
      </xdr:nvSpPr>
      <xdr:spPr>
        <a:xfrm>
          <a:off x="1719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139388</xdr:rowOff>
    </xdr:from>
    <xdr:to>
      <xdr:col>6</xdr:col>
      <xdr:colOff>38100</xdr:colOff>
      <xdr:row>76</xdr:row>
      <xdr:rowOff>69537</xdr:rowOff>
    </xdr:to>
    <xdr:sp macro="" textlink="">
      <xdr:nvSpPr>
        <xdr:cNvPr id="192" name="フローチャート: 判断 191"/>
        <xdr:cNvSpPr/>
      </xdr:nvSpPr>
      <xdr:spPr>
        <a:xfrm>
          <a:off x="1079500" y="129981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86065</xdr:rowOff>
    </xdr:from>
    <xdr:ext cx="599010" cy="259045"/>
    <xdr:sp macro="" textlink="">
      <xdr:nvSpPr>
        <xdr:cNvPr id="193" name="テキスト ボックス 192"/>
        <xdr:cNvSpPr txBox="1"/>
      </xdr:nvSpPr>
      <xdr:spPr>
        <a:xfrm>
          <a:off x="830795" y="1277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39457</xdr:rowOff>
    </xdr:from>
    <xdr:to>
      <xdr:col>24</xdr:col>
      <xdr:colOff>114300</xdr:colOff>
      <xdr:row>74</xdr:row>
      <xdr:rowOff>141057</xdr:rowOff>
    </xdr:to>
    <xdr:sp macro="" textlink="">
      <xdr:nvSpPr>
        <xdr:cNvPr id="199" name="楕円 198"/>
        <xdr:cNvSpPr/>
      </xdr:nvSpPr>
      <xdr:spPr>
        <a:xfrm>
          <a:off x="4584700" y="127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62334</xdr:rowOff>
    </xdr:from>
    <xdr:ext cx="599010" cy="259045"/>
    <xdr:sp macro="" textlink="">
      <xdr:nvSpPr>
        <xdr:cNvPr id="200" name="民生費該当値テキスト"/>
        <xdr:cNvSpPr txBox="1"/>
      </xdr:nvSpPr>
      <xdr:spPr>
        <a:xfrm>
          <a:off x="4686300" y="1257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2098</xdr:rowOff>
    </xdr:from>
    <xdr:to>
      <xdr:col>20</xdr:col>
      <xdr:colOff>38100</xdr:colOff>
      <xdr:row>75</xdr:row>
      <xdr:rowOff>103698</xdr:rowOff>
    </xdr:to>
    <xdr:sp macro="" textlink="">
      <xdr:nvSpPr>
        <xdr:cNvPr id="201" name="楕円 200"/>
        <xdr:cNvSpPr/>
      </xdr:nvSpPr>
      <xdr:spPr>
        <a:xfrm>
          <a:off x="3746500" y="128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94825</xdr:rowOff>
    </xdr:from>
    <xdr:ext cx="599010" cy="259045"/>
    <xdr:sp macro="" textlink="">
      <xdr:nvSpPr>
        <xdr:cNvPr id="202" name="テキスト ボックス 201"/>
        <xdr:cNvSpPr txBox="1"/>
      </xdr:nvSpPr>
      <xdr:spPr>
        <a:xfrm>
          <a:off x="3497795" y="1295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135556</xdr:rowOff>
    </xdr:from>
    <xdr:to>
      <xdr:col>15</xdr:col>
      <xdr:colOff>101600</xdr:colOff>
      <xdr:row>75</xdr:row>
      <xdr:rowOff>65706</xdr:rowOff>
    </xdr:to>
    <xdr:sp macro="" textlink="">
      <xdr:nvSpPr>
        <xdr:cNvPr id="203" name="楕円 202"/>
        <xdr:cNvSpPr/>
      </xdr:nvSpPr>
      <xdr:spPr>
        <a:xfrm>
          <a:off x="2857500" y="128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56833</xdr:rowOff>
    </xdr:from>
    <xdr:ext cx="599010" cy="259045"/>
    <xdr:sp macro="" textlink="">
      <xdr:nvSpPr>
        <xdr:cNvPr id="204" name="テキスト ボックス 203"/>
        <xdr:cNvSpPr txBox="1"/>
      </xdr:nvSpPr>
      <xdr:spPr>
        <a:xfrm>
          <a:off x="2608795" y="129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56090</xdr:rowOff>
    </xdr:from>
    <xdr:to>
      <xdr:col>10</xdr:col>
      <xdr:colOff>165100</xdr:colOff>
      <xdr:row>75</xdr:row>
      <xdr:rowOff>157690</xdr:rowOff>
    </xdr:to>
    <xdr:sp macro="" textlink="">
      <xdr:nvSpPr>
        <xdr:cNvPr id="205" name="楕円 204"/>
        <xdr:cNvSpPr/>
      </xdr:nvSpPr>
      <xdr:spPr>
        <a:xfrm>
          <a:off x="1968500" y="129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148818</xdr:rowOff>
    </xdr:from>
    <xdr:ext cx="599010" cy="259045"/>
    <xdr:sp macro="" textlink="">
      <xdr:nvSpPr>
        <xdr:cNvPr id="206" name="テキスト ボックス 205"/>
        <xdr:cNvSpPr txBox="1"/>
      </xdr:nvSpPr>
      <xdr:spPr>
        <a:xfrm>
          <a:off x="1719795" y="1300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146659</xdr:rowOff>
    </xdr:from>
    <xdr:to>
      <xdr:col>6</xdr:col>
      <xdr:colOff>38100</xdr:colOff>
      <xdr:row>76</xdr:row>
      <xdr:rowOff>76809</xdr:rowOff>
    </xdr:to>
    <xdr:sp macro="" textlink="">
      <xdr:nvSpPr>
        <xdr:cNvPr id="207" name="楕円 206"/>
        <xdr:cNvSpPr/>
      </xdr:nvSpPr>
      <xdr:spPr>
        <a:xfrm>
          <a:off x="1079500" y="130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67936</xdr:rowOff>
    </xdr:from>
    <xdr:ext cx="599010" cy="259045"/>
    <xdr:sp macro="" textlink="">
      <xdr:nvSpPr>
        <xdr:cNvPr id="208" name="テキスト ボックス 207"/>
        <xdr:cNvSpPr txBox="1"/>
      </xdr:nvSpPr>
      <xdr:spPr>
        <a:xfrm>
          <a:off x="830795" y="1309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27927</xdr:rowOff>
    </xdr:from>
    <xdr:to>
      <xdr:col>24</xdr:col>
      <xdr:colOff>63500</xdr:colOff>
      <xdr:row>99</xdr:row>
      <xdr:rowOff>42177</xdr:rowOff>
    </xdr:to>
    <xdr:cxnSp macro="">
      <xdr:nvCxnSpPr>
        <xdr:cNvPr id="238" name="直線コネクタ 237"/>
        <xdr:cNvCxnSpPr/>
      </xdr:nvCxnSpPr>
      <xdr:spPr>
        <a:xfrm flipV="1">
          <a:off x="3797300" y="17001477"/>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57866</xdr:rowOff>
    </xdr:from>
    <xdr:ext cx="534377" cy="259045"/>
    <xdr:sp macro="" textlink="">
      <xdr:nvSpPr>
        <xdr:cNvPr id="239" name="衛生費平均値テキスト"/>
        <xdr:cNvSpPr txBox="1"/>
      </xdr:nvSpPr>
      <xdr:spPr>
        <a:xfrm>
          <a:off x="4686300" y="1651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42177</xdr:rowOff>
    </xdr:from>
    <xdr:to>
      <xdr:col>19</xdr:col>
      <xdr:colOff>177800</xdr:colOff>
      <xdr:row>99</xdr:row>
      <xdr:rowOff>51460</xdr:rowOff>
    </xdr:to>
    <xdr:cxnSp macro="">
      <xdr:nvCxnSpPr>
        <xdr:cNvPr id="241" name="直線コネクタ 240"/>
        <xdr:cNvCxnSpPr/>
      </xdr:nvCxnSpPr>
      <xdr:spPr>
        <a:xfrm flipV="1">
          <a:off x="2908300" y="17015727"/>
          <a:ext cx="889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139337</xdr:rowOff>
    </xdr:from>
    <xdr:ext cx="534377" cy="259045"/>
    <xdr:sp macro="" textlink="">
      <xdr:nvSpPr>
        <xdr:cNvPr id="243" name="テキスト ボックス 242"/>
        <xdr:cNvSpPr txBox="1"/>
      </xdr:nvSpPr>
      <xdr:spPr>
        <a:xfrm>
          <a:off x="3530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51460</xdr:rowOff>
    </xdr:from>
    <xdr:to>
      <xdr:col>15</xdr:col>
      <xdr:colOff>50800</xdr:colOff>
      <xdr:row>99</xdr:row>
      <xdr:rowOff>58089</xdr:rowOff>
    </xdr:to>
    <xdr:cxnSp macro="">
      <xdr:nvCxnSpPr>
        <xdr:cNvPr id="244" name="直線コネクタ 243"/>
        <xdr:cNvCxnSpPr/>
      </xdr:nvCxnSpPr>
      <xdr:spPr>
        <a:xfrm flipV="1">
          <a:off x="2019300" y="1702501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124756</xdr:rowOff>
    </xdr:from>
    <xdr:ext cx="534377" cy="259045"/>
    <xdr:sp macro="" textlink="">
      <xdr:nvSpPr>
        <xdr:cNvPr id="246" name="テキスト ボックス 245"/>
        <xdr:cNvSpPr txBox="1"/>
      </xdr:nvSpPr>
      <xdr:spPr>
        <a:xfrm>
          <a:off x="2641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58089</xdr:rowOff>
    </xdr:from>
    <xdr:to>
      <xdr:col>10</xdr:col>
      <xdr:colOff>114300</xdr:colOff>
      <xdr:row>99</xdr:row>
      <xdr:rowOff>65863</xdr:rowOff>
    </xdr:to>
    <xdr:cxnSp macro="">
      <xdr:nvCxnSpPr>
        <xdr:cNvPr id="247" name="直線コネクタ 246"/>
        <xdr:cNvCxnSpPr/>
      </xdr:nvCxnSpPr>
      <xdr:spPr>
        <a:xfrm flipV="1">
          <a:off x="1130300" y="17031639"/>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124389</xdr:rowOff>
    </xdr:from>
    <xdr:ext cx="534377" cy="259045"/>
    <xdr:sp macro="" textlink="">
      <xdr:nvSpPr>
        <xdr:cNvPr id="249" name="テキスト ボックス 248"/>
        <xdr:cNvSpPr txBox="1"/>
      </xdr:nvSpPr>
      <xdr:spPr>
        <a:xfrm>
          <a:off x="1752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168135</xdr:rowOff>
    </xdr:from>
    <xdr:to>
      <xdr:col>6</xdr:col>
      <xdr:colOff>38100</xdr:colOff>
      <xdr:row>98</xdr:row>
      <xdr:rowOff>98285</xdr:rowOff>
    </xdr:to>
    <xdr:sp macro="" textlink="">
      <xdr:nvSpPr>
        <xdr:cNvPr id="250" name="フローチャート: 判断 249"/>
        <xdr:cNvSpPr/>
      </xdr:nvSpPr>
      <xdr:spPr>
        <a:xfrm>
          <a:off x="1079500" y="1679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114812</xdr:rowOff>
    </xdr:from>
    <xdr:ext cx="534377" cy="259045"/>
    <xdr:sp macro="" textlink="">
      <xdr:nvSpPr>
        <xdr:cNvPr id="251" name="テキスト ボックス 250"/>
        <xdr:cNvSpPr txBox="1"/>
      </xdr:nvSpPr>
      <xdr:spPr>
        <a:xfrm>
          <a:off x="863111" y="1657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148577</xdr:rowOff>
    </xdr:from>
    <xdr:to>
      <xdr:col>24</xdr:col>
      <xdr:colOff>114300</xdr:colOff>
      <xdr:row>99</xdr:row>
      <xdr:rowOff>78727</xdr:rowOff>
    </xdr:to>
    <xdr:sp macro="" textlink="">
      <xdr:nvSpPr>
        <xdr:cNvPr id="257" name="楕円 256"/>
        <xdr:cNvSpPr/>
      </xdr:nvSpPr>
      <xdr:spPr>
        <a:xfrm>
          <a:off x="4584700" y="169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63504</xdr:rowOff>
    </xdr:from>
    <xdr:ext cx="534377" cy="259045"/>
    <xdr:sp macro="" textlink="">
      <xdr:nvSpPr>
        <xdr:cNvPr id="258" name="衛生費該当値テキスト"/>
        <xdr:cNvSpPr txBox="1"/>
      </xdr:nvSpPr>
      <xdr:spPr>
        <a:xfrm>
          <a:off x="4686300" y="1686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162827</xdr:rowOff>
    </xdr:from>
    <xdr:to>
      <xdr:col>20</xdr:col>
      <xdr:colOff>38100</xdr:colOff>
      <xdr:row>99</xdr:row>
      <xdr:rowOff>92977</xdr:rowOff>
    </xdr:to>
    <xdr:sp macro="" textlink="">
      <xdr:nvSpPr>
        <xdr:cNvPr id="259" name="楕円 258"/>
        <xdr:cNvSpPr/>
      </xdr:nvSpPr>
      <xdr:spPr>
        <a:xfrm>
          <a:off x="3746500" y="169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84104</xdr:rowOff>
    </xdr:from>
    <xdr:ext cx="534377" cy="259045"/>
    <xdr:sp macro="" textlink="">
      <xdr:nvSpPr>
        <xdr:cNvPr id="260" name="テキスト ボックス 259"/>
        <xdr:cNvSpPr txBox="1"/>
      </xdr:nvSpPr>
      <xdr:spPr>
        <a:xfrm>
          <a:off x="3530111" y="1705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660</xdr:rowOff>
    </xdr:from>
    <xdr:to>
      <xdr:col>15</xdr:col>
      <xdr:colOff>101600</xdr:colOff>
      <xdr:row>99</xdr:row>
      <xdr:rowOff>102260</xdr:rowOff>
    </xdr:to>
    <xdr:sp macro="" textlink="">
      <xdr:nvSpPr>
        <xdr:cNvPr id="261" name="楕円 260"/>
        <xdr:cNvSpPr/>
      </xdr:nvSpPr>
      <xdr:spPr>
        <a:xfrm>
          <a:off x="2857500" y="169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93387</xdr:rowOff>
    </xdr:from>
    <xdr:ext cx="534377" cy="259045"/>
    <xdr:sp macro="" textlink="">
      <xdr:nvSpPr>
        <xdr:cNvPr id="262" name="テキスト ボックス 261"/>
        <xdr:cNvSpPr txBox="1"/>
      </xdr:nvSpPr>
      <xdr:spPr>
        <a:xfrm>
          <a:off x="2641111" y="170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7289</xdr:rowOff>
    </xdr:from>
    <xdr:to>
      <xdr:col>10</xdr:col>
      <xdr:colOff>165100</xdr:colOff>
      <xdr:row>99</xdr:row>
      <xdr:rowOff>108889</xdr:rowOff>
    </xdr:to>
    <xdr:sp macro="" textlink="">
      <xdr:nvSpPr>
        <xdr:cNvPr id="263" name="楕円 262"/>
        <xdr:cNvSpPr/>
      </xdr:nvSpPr>
      <xdr:spPr>
        <a:xfrm>
          <a:off x="1968500" y="169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100016</xdr:rowOff>
    </xdr:from>
    <xdr:ext cx="534377" cy="259045"/>
    <xdr:sp macro="" textlink="">
      <xdr:nvSpPr>
        <xdr:cNvPr id="264" name="テキスト ボックス 263"/>
        <xdr:cNvSpPr txBox="1"/>
      </xdr:nvSpPr>
      <xdr:spPr>
        <a:xfrm>
          <a:off x="1752111" y="1707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15063</xdr:rowOff>
    </xdr:from>
    <xdr:to>
      <xdr:col>6</xdr:col>
      <xdr:colOff>38100</xdr:colOff>
      <xdr:row>99</xdr:row>
      <xdr:rowOff>116663</xdr:rowOff>
    </xdr:to>
    <xdr:sp macro="" textlink="">
      <xdr:nvSpPr>
        <xdr:cNvPr id="265" name="楕円 264"/>
        <xdr:cNvSpPr/>
      </xdr:nvSpPr>
      <xdr:spPr>
        <a:xfrm>
          <a:off x="1079500" y="169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107790</xdr:rowOff>
    </xdr:from>
    <xdr:ext cx="534377" cy="259045"/>
    <xdr:sp macro="" textlink="">
      <xdr:nvSpPr>
        <xdr:cNvPr id="266" name="テキスト ボックス 265"/>
        <xdr:cNvSpPr txBox="1"/>
      </xdr:nvSpPr>
      <xdr:spPr>
        <a:xfrm>
          <a:off x="863111" y="170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128270</xdr:rowOff>
    </xdr:from>
    <xdr:to>
      <xdr:col>55</xdr:col>
      <xdr:colOff>0</xdr:colOff>
      <xdr:row>37</xdr:row>
      <xdr:rowOff>131699</xdr:rowOff>
    </xdr:to>
    <xdr:cxnSp macro="">
      <xdr:nvCxnSpPr>
        <xdr:cNvPr id="295" name="直線コネクタ 294"/>
        <xdr:cNvCxnSpPr/>
      </xdr:nvCxnSpPr>
      <xdr:spPr>
        <a:xfrm flipV="1">
          <a:off x="9639300" y="647192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47515</xdr:rowOff>
    </xdr:from>
    <xdr:ext cx="378565" cy="259045"/>
    <xdr:sp macro="" textlink="">
      <xdr:nvSpPr>
        <xdr:cNvPr id="296" name="労働費平均値テキスト"/>
        <xdr:cNvSpPr txBox="1"/>
      </xdr:nvSpPr>
      <xdr:spPr>
        <a:xfrm>
          <a:off x="10528300" y="6562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131699</xdr:rowOff>
    </xdr:from>
    <xdr:to>
      <xdr:col>50</xdr:col>
      <xdr:colOff>114300</xdr:colOff>
      <xdr:row>37</xdr:row>
      <xdr:rowOff>134747</xdr:rowOff>
    </xdr:to>
    <xdr:cxnSp macro="">
      <xdr:nvCxnSpPr>
        <xdr:cNvPr id="298" name="直線コネクタ 297"/>
        <xdr:cNvCxnSpPr/>
      </xdr:nvCxnSpPr>
      <xdr:spPr>
        <a:xfrm flipV="1">
          <a:off x="8750300" y="647534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135145</xdr:rowOff>
    </xdr:from>
    <xdr:ext cx="378565" cy="259045"/>
    <xdr:sp macro="" textlink="">
      <xdr:nvSpPr>
        <xdr:cNvPr id="300" name="テキスト ボックス 299"/>
        <xdr:cNvSpPr txBox="1"/>
      </xdr:nvSpPr>
      <xdr:spPr>
        <a:xfrm>
          <a:off x="9450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134747</xdr:rowOff>
    </xdr:from>
    <xdr:to>
      <xdr:col>45</xdr:col>
      <xdr:colOff>177800</xdr:colOff>
      <xdr:row>37</xdr:row>
      <xdr:rowOff>137795</xdr:rowOff>
    </xdr:to>
    <xdr:cxnSp macro="">
      <xdr:nvCxnSpPr>
        <xdr:cNvPr id="301" name="直線コネクタ 300"/>
        <xdr:cNvCxnSpPr/>
      </xdr:nvCxnSpPr>
      <xdr:spPr>
        <a:xfrm flipV="1">
          <a:off x="7861300" y="647839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25798</xdr:rowOff>
    </xdr:from>
    <xdr:ext cx="378565" cy="259045"/>
    <xdr:sp macro="" textlink="">
      <xdr:nvSpPr>
        <xdr:cNvPr id="303" name="テキスト ボックス 302"/>
        <xdr:cNvSpPr txBox="1"/>
      </xdr:nvSpPr>
      <xdr:spPr>
        <a:xfrm>
          <a:off x="8561017" y="6540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94742</xdr:rowOff>
    </xdr:from>
    <xdr:to>
      <xdr:col>41</xdr:col>
      <xdr:colOff>50800</xdr:colOff>
      <xdr:row>37</xdr:row>
      <xdr:rowOff>137795</xdr:rowOff>
    </xdr:to>
    <xdr:cxnSp macro="">
      <xdr:nvCxnSpPr>
        <xdr:cNvPr id="304" name="直線コネクタ 303"/>
        <xdr:cNvCxnSpPr/>
      </xdr:nvCxnSpPr>
      <xdr:spPr>
        <a:xfrm>
          <a:off x="6972300" y="6438392"/>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7" name="フローチャート: 判断 306"/>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71010</xdr:rowOff>
    </xdr:from>
    <xdr:ext cx="469744" cy="259045"/>
    <xdr:sp macro="" textlink="">
      <xdr:nvSpPr>
        <xdr:cNvPr id="308" name="テキスト ボックス 307"/>
        <xdr:cNvSpPr txBox="1"/>
      </xdr:nvSpPr>
      <xdr:spPr>
        <a:xfrm>
          <a:off x="6737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77470</xdr:rowOff>
    </xdr:from>
    <xdr:to>
      <xdr:col>55</xdr:col>
      <xdr:colOff>50800</xdr:colOff>
      <xdr:row>38</xdr:row>
      <xdr:rowOff>7620</xdr:rowOff>
    </xdr:to>
    <xdr:sp macro="" textlink="">
      <xdr:nvSpPr>
        <xdr:cNvPr id="314" name="楕円 313"/>
        <xdr:cNvSpPr/>
      </xdr:nvSpPr>
      <xdr:spPr>
        <a:xfrm>
          <a:off x="104267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100347</xdr:rowOff>
    </xdr:from>
    <xdr:ext cx="378565" cy="259045"/>
    <xdr:sp macro="" textlink="">
      <xdr:nvSpPr>
        <xdr:cNvPr id="315" name="労働費該当値テキスト"/>
        <xdr:cNvSpPr txBox="1"/>
      </xdr:nvSpPr>
      <xdr:spPr>
        <a:xfrm>
          <a:off x="10528300" y="6272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80899</xdr:rowOff>
    </xdr:from>
    <xdr:to>
      <xdr:col>50</xdr:col>
      <xdr:colOff>165100</xdr:colOff>
      <xdr:row>38</xdr:row>
      <xdr:rowOff>11049</xdr:rowOff>
    </xdr:to>
    <xdr:sp macro="" textlink="">
      <xdr:nvSpPr>
        <xdr:cNvPr id="316" name="楕円 315"/>
        <xdr:cNvSpPr/>
      </xdr:nvSpPr>
      <xdr:spPr>
        <a:xfrm>
          <a:off x="9588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27576</xdr:rowOff>
    </xdr:from>
    <xdr:ext cx="378565" cy="259045"/>
    <xdr:sp macro="" textlink="">
      <xdr:nvSpPr>
        <xdr:cNvPr id="317" name="テキスト ボックス 316"/>
        <xdr:cNvSpPr txBox="1"/>
      </xdr:nvSpPr>
      <xdr:spPr>
        <a:xfrm>
          <a:off x="9450017" y="6199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83947</xdr:rowOff>
    </xdr:from>
    <xdr:to>
      <xdr:col>46</xdr:col>
      <xdr:colOff>38100</xdr:colOff>
      <xdr:row>38</xdr:row>
      <xdr:rowOff>14097</xdr:rowOff>
    </xdr:to>
    <xdr:sp macro="" textlink="">
      <xdr:nvSpPr>
        <xdr:cNvPr id="318" name="楕円 317"/>
        <xdr:cNvSpPr/>
      </xdr:nvSpPr>
      <xdr:spPr>
        <a:xfrm>
          <a:off x="8699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30624</xdr:rowOff>
    </xdr:from>
    <xdr:ext cx="378565" cy="259045"/>
    <xdr:sp macro="" textlink="">
      <xdr:nvSpPr>
        <xdr:cNvPr id="319" name="テキスト ボックス 318"/>
        <xdr:cNvSpPr txBox="1"/>
      </xdr:nvSpPr>
      <xdr:spPr>
        <a:xfrm>
          <a:off x="8561017" y="6202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86995</xdr:rowOff>
    </xdr:from>
    <xdr:to>
      <xdr:col>41</xdr:col>
      <xdr:colOff>101600</xdr:colOff>
      <xdr:row>38</xdr:row>
      <xdr:rowOff>17145</xdr:rowOff>
    </xdr:to>
    <xdr:sp macro="" textlink="">
      <xdr:nvSpPr>
        <xdr:cNvPr id="320" name="楕円 319"/>
        <xdr:cNvSpPr/>
      </xdr:nvSpPr>
      <xdr:spPr>
        <a:xfrm>
          <a:off x="7810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8272</xdr:rowOff>
    </xdr:from>
    <xdr:ext cx="378565" cy="259045"/>
    <xdr:sp macro="" textlink="">
      <xdr:nvSpPr>
        <xdr:cNvPr id="321" name="テキスト ボックス 320"/>
        <xdr:cNvSpPr txBox="1"/>
      </xdr:nvSpPr>
      <xdr:spPr>
        <a:xfrm>
          <a:off x="7672017" y="65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43942</xdr:rowOff>
    </xdr:from>
    <xdr:to>
      <xdr:col>36</xdr:col>
      <xdr:colOff>165100</xdr:colOff>
      <xdr:row>37</xdr:row>
      <xdr:rowOff>145542</xdr:rowOff>
    </xdr:to>
    <xdr:sp macro="" textlink="">
      <xdr:nvSpPr>
        <xdr:cNvPr id="322" name="楕円 321"/>
        <xdr:cNvSpPr/>
      </xdr:nvSpPr>
      <xdr:spPr>
        <a:xfrm>
          <a:off x="6921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136669</xdr:rowOff>
    </xdr:from>
    <xdr:ext cx="378565" cy="259045"/>
    <xdr:sp macro="" textlink="">
      <xdr:nvSpPr>
        <xdr:cNvPr id="323" name="テキスト ボックス 322"/>
        <xdr:cNvSpPr txBox="1"/>
      </xdr:nvSpPr>
      <xdr:spPr>
        <a:xfrm>
          <a:off x="6783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117233</xdr:rowOff>
    </xdr:from>
    <xdr:to>
      <xdr:col>55</xdr:col>
      <xdr:colOff>0</xdr:colOff>
      <xdr:row>57</xdr:row>
      <xdr:rowOff>137474</xdr:rowOff>
    </xdr:to>
    <xdr:cxnSp macro="">
      <xdr:nvCxnSpPr>
        <xdr:cNvPr id="350" name="直線コネクタ 349"/>
        <xdr:cNvCxnSpPr/>
      </xdr:nvCxnSpPr>
      <xdr:spPr>
        <a:xfrm>
          <a:off x="9639300" y="9889883"/>
          <a:ext cx="838200" cy="2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117233</xdr:rowOff>
    </xdr:from>
    <xdr:to>
      <xdr:col>50</xdr:col>
      <xdr:colOff>114300</xdr:colOff>
      <xdr:row>57</xdr:row>
      <xdr:rowOff>142814</xdr:rowOff>
    </xdr:to>
    <xdr:cxnSp macro="">
      <xdr:nvCxnSpPr>
        <xdr:cNvPr id="353" name="直線コネクタ 352"/>
        <xdr:cNvCxnSpPr/>
      </xdr:nvCxnSpPr>
      <xdr:spPr>
        <a:xfrm flipV="1">
          <a:off x="8750300" y="9889883"/>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142814</xdr:rowOff>
    </xdr:from>
    <xdr:to>
      <xdr:col>45</xdr:col>
      <xdr:colOff>177800</xdr:colOff>
      <xdr:row>57</xdr:row>
      <xdr:rowOff>154792</xdr:rowOff>
    </xdr:to>
    <xdr:cxnSp macro="">
      <xdr:nvCxnSpPr>
        <xdr:cNvPr id="356" name="直線コネクタ 355"/>
        <xdr:cNvCxnSpPr/>
      </xdr:nvCxnSpPr>
      <xdr:spPr>
        <a:xfrm flipV="1">
          <a:off x="7861300" y="9915464"/>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154792</xdr:rowOff>
    </xdr:from>
    <xdr:to>
      <xdr:col>41</xdr:col>
      <xdr:colOff>50800</xdr:colOff>
      <xdr:row>58</xdr:row>
      <xdr:rowOff>22730</xdr:rowOff>
    </xdr:to>
    <xdr:cxnSp macro="">
      <xdr:nvCxnSpPr>
        <xdr:cNvPr id="359" name="直線コネクタ 358"/>
        <xdr:cNvCxnSpPr/>
      </xdr:nvCxnSpPr>
      <xdr:spPr>
        <a:xfrm flipV="1">
          <a:off x="6972300" y="9927442"/>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66004</xdr:rowOff>
    </xdr:from>
    <xdr:to>
      <xdr:col>36</xdr:col>
      <xdr:colOff>165100</xdr:colOff>
      <xdr:row>57</xdr:row>
      <xdr:rowOff>167604</xdr:rowOff>
    </xdr:to>
    <xdr:sp macro="" textlink="">
      <xdr:nvSpPr>
        <xdr:cNvPr id="362" name="フローチャート: 判断 361"/>
        <xdr:cNvSpPr/>
      </xdr:nvSpPr>
      <xdr:spPr>
        <a:xfrm>
          <a:off x="6921500" y="983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12681</xdr:rowOff>
    </xdr:from>
    <xdr:ext cx="534377" cy="259045"/>
    <xdr:sp macro="" textlink="">
      <xdr:nvSpPr>
        <xdr:cNvPr id="363" name="テキスト ボックス 362"/>
        <xdr:cNvSpPr txBox="1"/>
      </xdr:nvSpPr>
      <xdr:spPr>
        <a:xfrm>
          <a:off x="6705111" y="96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86674</xdr:rowOff>
    </xdr:from>
    <xdr:to>
      <xdr:col>55</xdr:col>
      <xdr:colOff>50800</xdr:colOff>
      <xdr:row>58</xdr:row>
      <xdr:rowOff>16824</xdr:rowOff>
    </xdr:to>
    <xdr:sp macro="" textlink="">
      <xdr:nvSpPr>
        <xdr:cNvPr id="369" name="楕円 368"/>
        <xdr:cNvSpPr/>
      </xdr:nvSpPr>
      <xdr:spPr>
        <a:xfrm>
          <a:off x="10426700" y="98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1601</xdr:rowOff>
    </xdr:from>
    <xdr:ext cx="534377" cy="259045"/>
    <xdr:sp macro="" textlink="">
      <xdr:nvSpPr>
        <xdr:cNvPr id="370" name="農林水産業費該当値テキスト"/>
        <xdr:cNvSpPr txBox="1"/>
      </xdr:nvSpPr>
      <xdr:spPr>
        <a:xfrm>
          <a:off x="10528300" y="97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66433</xdr:rowOff>
    </xdr:from>
    <xdr:to>
      <xdr:col>50</xdr:col>
      <xdr:colOff>165100</xdr:colOff>
      <xdr:row>57</xdr:row>
      <xdr:rowOff>168033</xdr:rowOff>
    </xdr:to>
    <xdr:sp macro="" textlink="">
      <xdr:nvSpPr>
        <xdr:cNvPr id="371" name="楕円 370"/>
        <xdr:cNvSpPr/>
      </xdr:nvSpPr>
      <xdr:spPr>
        <a:xfrm>
          <a:off x="9588500" y="98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159160</xdr:rowOff>
    </xdr:from>
    <xdr:ext cx="534377" cy="259045"/>
    <xdr:sp macro="" textlink="">
      <xdr:nvSpPr>
        <xdr:cNvPr id="372" name="テキスト ボックス 371"/>
        <xdr:cNvSpPr txBox="1"/>
      </xdr:nvSpPr>
      <xdr:spPr>
        <a:xfrm>
          <a:off x="9372111" y="993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92014</xdr:rowOff>
    </xdr:from>
    <xdr:to>
      <xdr:col>46</xdr:col>
      <xdr:colOff>38100</xdr:colOff>
      <xdr:row>58</xdr:row>
      <xdr:rowOff>22164</xdr:rowOff>
    </xdr:to>
    <xdr:sp macro="" textlink="">
      <xdr:nvSpPr>
        <xdr:cNvPr id="373" name="楕円 372"/>
        <xdr:cNvSpPr/>
      </xdr:nvSpPr>
      <xdr:spPr>
        <a:xfrm>
          <a:off x="8699500" y="986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13291</xdr:rowOff>
    </xdr:from>
    <xdr:ext cx="534377" cy="259045"/>
    <xdr:sp macro="" textlink="">
      <xdr:nvSpPr>
        <xdr:cNvPr id="374" name="テキスト ボックス 373"/>
        <xdr:cNvSpPr txBox="1"/>
      </xdr:nvSpPr>
      <xdr:spPr>
        <a:xfrm>
          <a:off x="8483111" y="99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103992</xdr:rowOff>
    </xdr:from>
    <xdr:to>
      <xdr:col>41</xdr:col>
      <xdr:colOff>101600</xdr:colOff>
      <xdr:row>58</xdr:row>
      <xdr:rowOff>34142</xdr:rowOff>
    </xdr:to>
    <xdr:sp macro="" textlink="">
      <xdr:nvSpPr>
        <xdr:cNvPr id="375" name="楕円 374"/>
        <xdr:cNvSpPr/>
      </xdr:nvSpPr>
      <xdr:spPr>
        <a:xfrm>
          <a:off x="7810500" y="987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25269</xdr:rowOff>
    </xdr:from>
    <xdr:ext cx="534377" cy="259045"/>
    <xdr:sp macro="" textlink="">
      <xdr:nvSpPr>
        <xdr:cNvPr id="376" name="テキスト ボックス 375"/>
        <xdr:cNvSpPr txBox="1"/>
      </xdr:nvSpPr>
      <xdr:spPr>
        <a:xfrm>
          <a:off x="7594111" y="996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143380</xdr:rowOff>
    </xdr:from>
    <xdr:to>
      <xdr:col>36</xdr:col>
      <xdr:colOff>165100</xdr:colOff>
      <xdr:row>58</xdr:row>
      <xdr:rowOff>73530</xdr:rowOff>
    </xdr:to>
    <xdr:sp macro="" textlink="">
      <xdr:nvSpPr>
        <xdr:cNvPr id="377" name="楕円 376"/>
        <xdr:cNvSpPr/>
      </xdr:nvSpPr>
      <xdr:spPr>
        <a:xfrm>
          <a:off x="6921500" y="991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64657</xdr:rowOff>
    </xdr:from>
    <xdr:ext cx="534377" cy="259045"/>
    <xdr:sp macro="" textlink="">
      <xdr:nvSpPr>
        <xdr:cNvPr id="378" name="テキスト ボックス 377"/>
        <xdr:cNvSpPr txBox="1"/>
      </xdr:nvSpPr>
      <xdr:spPr>
        <a:xfrm>
          <a:off x="6705111" y="1000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25527</xdr:rowOff>
    </xdr:from>
    <xdr:to>
      <xdr:col>55</xdr:col>
      <xdr:colOff>0</xdr:colOff>
      <xdr:row>79</xdr:row>
      <xdr:rowOff>36993</xdr:rowOff>
    </xdr:to>
    <xdr:cxnSp macro="">
      <xdr:nvCxnSpPr>
        <xdr:cNvPr id="407" name="直線コネクタ 406"/>
        <xdr:cNvCxnSpPr/>
      </xdr:nvCxnSpPr>
      <xdr:spPr>
        <a:xfrm>
          <a:off x="9639300" y="13570077"/>
          <a:ext cx="838200" cy="1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25527</xdr:rowOff>
    </xdr:from>
    <xdr:to>
      <xdr:col>50</xdr:col>
      <xdr:colOff>114300</xdr:colOff>
      <xdr:row>79</xdr:row>
      <xdr:rowOff>31220</xdr:rowOff>
    </xdr:to>
    <xdr:cxnSp macro="">
      <xdr:nvCxnSpPr>
        <xdr:cNvPr id="410" name="直線コネクタ 409"/>
        <xdr:cNvCxnSpPr/>
      </xdr:nvCxnSpPr>
      <xdr:spPr>
        <a:xfrm flipV="1">
          <a:off x="8750300" y="13570077"/>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29239</xdr:rowOff>
    </xdr:from>
    <xdr:to>
      <xdr:col>45</xdr:col>
      <xdr:colOff>177800</xdr:colOff>
      <xdr:row>79</xdr:row>
      <xdr:rowOff>31220</xdr:rowOff>
    </xdr:to>
    <xdr:cxnSp macro="">
      <xdr:nvCxnSpPr>
        <xdr:cNvPr id="413" name="直線コネクタ 412"/>
        <xdr:cNvCxnSpPr/>
      </xdr:nvCxnSpPr>
      <xdr:spPr>
        <a:xfrm>
          <a:off x="7861300" y="1357378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81627</xdr:rowOff>
    </xdr:from>
    <xdr:ext cx="534377" cy="259045"/>
    <xdr:sp macro="" textlink="">
      <xdr:nvSpPr>
        <xdr:cNvPr id="415" name="テキスト ボックス 414"/>
        <xdr:cNvSpPr txBox="1"/>
      </xdr:nvSpPr>
      <xdr:spPr>
        <a:xfrm>
          <a:off x="8483111" y="13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29147</xdr:rowOff>
    </xdr:from>
    <xdr:to>
      <xdr:col>41</xdr:col>
      <xdr:colOff>50800</xdr:colOff>
      <xdr:row>79</xdr:row>
      <xdr:rowOff>29239</xdr:rowOff>
    </xdr:to>
    <xdr:cxnSp macro="">
      <xdr:nvCxnSpPr>
        <xdr:cNvPr id="416" name="直線コネクタ 415"/>
        <xdr:cNvCxnSpPr/>
      </xdr:nvCxnSpPr>
      <xdr:spPr>
        <a:xfrm>
          <a:off x="6972300" y="1357369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79044</xdr:rowOff>
    </xdr:from>
    <xdr:ext cx="534377" cy="259045"/>
    <xdr:sp macro="" textlink="">
      <xdr:nvSpPr>
        <xdr:cNvPr id="418" name="テキスト ボックス 417"/>
        <xdr:cNvSpPr txBox="1"/>
      </xdr:nvSpPr>
      <xdr:spPr>
        <a:xfrm>
          <a:off x="7594111" y="132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146816</xdr:rowOff>
    </xdr:from>
    <xdr:to>
      <xdr:col>36</xdr:col>
      <xdr:colOff>165100</xdr:colOff>
      <xdr:row>79</xdr:row>
      <xdr:rowOff>76966</xdr:rowOff>
    </xdr:to>
    <xdr:sp macro="" textlink="">
      <xdr:nvSpPr>
        <xdr:cNvPr id="419" name="フローチャート: 判断 418"/>
        <xdr:cNvSpPr/>
      </xdr:nvSpPr>
      <xdr:spPr>
        <a:xfrm>
          <a:off x="6921500" y="135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93493</xdr:rowOff>
    </xdr:from>
    <xdr:ext cx="469744" cy="259045"/>
    <xdr:sp macro="" textlink="">
      <xdr:nvSpPr>
        <xdr:cNvPr id="420" name="テキスト ボックス 419"/>
        <xdr:cNvSpPr txBox="1"/>
      </xdr:nvSpPr>
      <xdr:spPr>
        <a:xfrm>
          <a:off x="6737428" y="1329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157643</xdr:rowOff>
    </xdr:from>
    <xdr:to>
      <xdr:col>55</xdr:col>
      <xdr:colOff>50800</xdr:colOff>
      <xdr:row>79</xdr:row>
      <xdr:rowOff>87793</xdr:rowOff>
    </xdr:to>
    <xdr:sp macro="" textlink="">
      <xdr:nvSpPr>
        <xdr:cNvPr id="426" name="楕円 425"/>
        <xdr:cNvSpPr/>
      </xdr:nvSpPr>
      <xdr:spPr>
        <a:xfrm>
          <a:off x="10426700" y="135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72570</xdr:rowOff>
    </xdr:from>
    <xdr:ext cx="469744" cy="259045"/>
    <xdr:sp macro="" textlink="">
      <xdr:nvSpPr>
        <xdr:cNvPr id="427" name="商工費該当値テキスト"/>
        <xdr:cNvSpPr txBox="1"/>
      </xdr:nvSpPr>
      <xdr:spPr>
        <a:xfrm>
          <a:off x="10528300" y="1344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146177</xdr:rowOff>
    </xdr:from>
    <xdr:to>
      <xdr:col>50</xdr:col>
      <xdr:colOff>165100</xdr:colOff>
      <xdr:row>79</xdr:row>
      <xdr:rowOff>76327</xdr:rowOff>
    </xdr:to>
    <xdr:sp macro="" textlink="">
      <xdr:nvSpPr>
        <xdr:cNvPr id="428" name="楕円 427"/>
        <xdr:cNvSpPr/>
      </xdr:nvSpPr>
      <xdr:spPr>
        <a:xfrm>
          <a:off x="9588500" y="135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67454</xdr:rowOff>
    </xdr:from>
    <xdr:ext cx="469744" cy="259045"/>
    <xdr:sp macro="" textlink="">
      <xdr:nvSpPr>
        <xdr:cNvPr id="429" name="テキスト ボックス 428"/>
        <xdr:cNvSpPr txBox="1"/>
      </xdr:nvSpPr>
      <xdr:spPr>
        <a:xfrm>
          <a:off x="9404428" y="1361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151870</xdr:rowOff>
    </xdr:from>
    <xdr:to>
      <xdr:col>46</xdr:col>
      <xdr:colOff>38100</xdr:colOff>
      <xdr:row>79</xdr:row>
      <xdr:rowOff>82020</xdr:rowOff>
    </xdr:to>
    <xdr:sp macro="" textlink="">
      <xdr:nvSpPr>
        <xdr:cNvPr id="430" name="楕円 429"/>
        <xdr:cNvSpPr/>
      </xdr:nvSpPr>
      <xdr:spPr>
        <a:xfrm>
          <a:off x="8699500" y="135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73147</xdr:rowOff>
    </xdr:from>
    <xdr:ext cx="469744" cy="259045"/>
    <xdr:sp macro="" textlink="">
      <xdr:nvSpPr>
        <xdr:cNvPr id="431" name="テキスト ボックス 430"/>
        <xdr:cNvSpPr txBox="1"/>
      </xdr:nvSpPr>
      <xdr:spPr>
        <a:xfrm>
          <a:off x="8515428" y="1361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149889</xdr:rowOff>
    </xdr:from>
    <xdr:to>
      <xdr:col>41</xdr:col>
      <xdr:colOff>101600</xdr:colOff>
      <xdr:row>79</xdr:row>
      <xdr:rowOff>80039</xdr:rowOff>
    </xdr:to>
    <xdr:sp macro="" textlink="">
      <xdr:nvSpPr>
        <xdr:cNvPr id="432" name="楕円 431"/>
        <xdr:cNvSpPr/>
      </xdr:nvSpPr>
      <xdr:spPr>
        <a:xfrm>
          <a:off x="7810500" y="1352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71166</xdr:rowOff>
    </xdr:from>
    <xdr:ext cx="469744" cy="259045"/>
    <xdr:sp macro="" textlink="">
      <xdr:nvSpPr>
        <xdr:cNvPr id="433" name="テキスト ボックス 432"/>
        <xdr:cNvSpPr txBox="1"/>
      </xdr:nvSpPr>
      <xdr:spPr>
        <a:xfrm>
          <a:off x="7626428" y="1361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149797</xdr:rowOff>
    </xdr:from>
    <xdr:to>
      <xdr:col>36</xdr:col>
      <xdr:colOff>165100</xdr:colOff>
      <xdr:row>79</xdr:row>
      <xdr:rowOff>79947</xdr:rowOff>
    </xdr:to>
    <xdr:sp macro="" textlink="">
      <xdr:nvSpPr>
        <xdr:cNvPr id="434" name="楕円 433"/>
        <xdr:cNvSpPr/>
      </xdr:nvSpPr>
      <xdr:spPr>
        <a:xfrm>
          <a:off x="6921500" y="135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71074</xdr:rowOff>
    </xdr:from>
    <xdr:ext cx="469744" cy="259045"/>
    <xdr:sp macro="" textlink="">
      <xdr:nvSpPr>
        <xdr:cNvPr id="435" name="テキスト ボックス 434"/>
        <xdr:cNvSpPr txBox="1"/>
      </xdr:nvSpPr>
      <xdr:spPr>
        <a:xfrm>
          <a:off x="6737428" y="1361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95619</xdr:rowOff>
    </xdr:from>
    <xdr:to>
      <xdr:col>55</xdr:col>
      <xdr:colOff>0</xdr:colOff>
      <xdr:row>96</xdr:row>
      <xdr:rowOff>127788</xdr:rowOff>
    </xdr:to>
    <xdr:cxnSp macro="">
      <xdr:nvCxnSpPr>
        <xdr:cNvPr id="464" name="直線コネクタ 463"/>
        <xdr:cNvCxnSpPr/>
      </xdr:nvCxnSpPr>
      <xdr:spPr>
        <a:xfrm>
          <a:off x="9639300" y="16554819"/>
          <a:ext cx="8382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150041</xdr:rowOff>
    </xdr:from>
    <xdr:ext cx="534377" cy="259045"/>
    <xdr:sp macro="" textlink="">
      <xdr:nvSpPr>
        <xdr:cNvPr id="465" name="土木費平均値テキスト"/>
        <xdr:cNvSpPr txBox="1"/>
      </xdr:nvSpPr>
      <xdr:spPr>
        <a:xfrm>
          <a:off x="10528300" y="16094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167602</xdr:rowOff>
    </xdr:from>
    <xdr:to>
      <xdr:col>50</xdr:col>
      <xdr:colOff>114300</xdr:colOff>
      <xdr:row>96</xdr:row>
      <xdr:rowOff>95619</xdr:rowOff>
    </xdr:to>
    <xdr:cxnSp macro="">
      <xdr:nvCxnSpPr>
        <xdr:cNvPr id="467" name="直線コネクタ 466"/>
        <xdr:cNvCxnSpPr/>
      </xdr:nvCxnSpPr>
      <xdr:spPr>
        <a:xfrm>
          <a:off x="8750300" y="15598102"/>
          <a:ext cx="889000" cy="95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79863</xdr:rowOff>
    </xdr:from>
    <xdr:ext cx="534377" cy="259045"/>
    <xdr:sp macro="" textlink="">
      <xdr:nvSpPr>
        <xdr:cNvPr id="469" name="テキスト ボックス 468"/>
        <xdr:cNvSpPr txBox="1"/>
      </xdr:nvSpPr>
      <xdr:spPr>
        <a:xfrm>
          <a:off x="9372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167602</xdr:rowOff>
    </xdr:from>
    <xdr:to>
      <xdr:col>45</xdr:col>
      <xdr:colOff>177800</xdr:colOff>
      <xdr:row>93</xdr:row>
      <xdr:rowOff>90157</xdr:rowOff>
    </xdr:to>
    <xdr:cxnSp macro="">
      <xdr:nvCxnSpPr>
        <xdr:cNvPr id="470" name="直線コネクタ 469"/>
        <xdr:cNvCxnSpPr/>
      </xdr:nvCxnSpPr>
      <xdr:spPr>
        <a:xfrm flipV="1">
          <a:off x="7861300" y="15598102"/>
          <a:ext cx="889000" cy="4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11295</xdr:rowOff>
    </xdr:from>
    <xdr:ext cx="534377" cy="259045"/>
    <xdr:sp macro="" textlink="">
      <xdr:nvSpPr>
        <xdr:cNvPr id="472" name="テキスト ボックス 471"/>
        <xdr:cNvSpPr txBox="1"/>
      </xdr:nvSpPr>
      <xdr:spPr>
        <a:xfrm>
          <a:off x="8483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90157</xdr:rowOff>
    </xdr:from>
    <xdr:to>
      <xdr:col>41</xdr:col>
      <xdr:colOff>50800</xdr:colOff>
      <xdr:row>96</xdr:row>
      <xdr:rowOff>22047</xdr:rowOff>
    </xdr:to>
    <xdr:cxnSp macro="">
      <xdr:nvCxnSpPr>
        <xdr:cNvPr id="473" name="直線コネクタ 472"/>
        <xdr:cNvCxnSpPr/>
      </xdr:nvCxnSpPr>
      <xdr:spPr>
        <a:xfrm flipV="1">
          <a:off x="6972300" y="16035007"/>
          <a:ext cx="889000" cy="4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24198</xdr:rowOff>
    </xdr:from>
    <xdr:ext cx="534377" cy="259045"/>
    <xdr:sp macro="" textlink="">
      <xdr:nvSpPr>
        <xdr:cNvPr id="475" name="テキスト ボックス 474"/>
        <xdr:cNvSpPr txBox="1"/>
      </xdr:nvSpPr>
      <xdr:spPr>
        <a:xfrm>
          <a:off x="7594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149085</xdr:rowOff>
    </xdr:from>
    <xdr:to>
      <xdr:col>36</xdr:col>
      <xdr:colOff>165100</xdr:colOff>
      <xdr:row>96</xdr:row>
      <xdr:rowOff>79235</xdr:rowOff>
    </xdr:to>
    <xdr:sp macro="" textlink="">
      <xdr:nvSpPr>
        <xdr:cNvPr id="476" name="フローチャート: 判断 475"/>
        <xdr:cNvSpPr/>
      </xdr:nvSpPr>
      <xdr:spPr>
        <a:xfrm>
          <a:off x="6921500" y="1643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70362</xdr:rowOff>
    </xdr:from>
    <xdr:ext cx="534377" cy="259045"/>
    <xdr:sp macro="" textlink="">
      <xdr:nvSpPr>
        <xdr:cNvPr id="477" name="テキスト ボックス 476"/>
        <xdr:cNvSpPr txBox="1"/>
      </xdr:nvSpPr>
      <xdr:spPr>
        <a:xfrm>
          <a:off x="6705111" y="1652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76988</xdr:rowOff>
    </xdr:from>
    <xdr:to>
      <xdr:col>55</xdr:col>
      <xdr:colOff>50800</xdr:colOff>
      <xdr:row>97</xdr:row>
      <xdr:rowOff>7138</xdr:rowOff>
    </xdr:to>
    <xdr:sp macro="" textlink="">
      <xdr:nvSpPr>
        <xdr:cNvPr id="483" name="楕円 482"/>
        <xdr:cNvSpPr/>
      </xdr:nvSpPr>
      <xdr:spPr>
        <a:xfrm>
          <a:off x="10426700" y="165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55415</xdr:rowOff>
    </xdr:from>
    <xdr:ext cx="534377" cy="259045"/>
    <xdr:sp macro="" textlink="">
      <xdr:nvSpPr>
        <xdr:cNvPr id="484" name="土木費該当値テキスト"/>
        <xdr:cNvSpPr txBox="1"/>
      </xdr:nvSpPr>
      <xdr:spPr>
        <a:xfrm>
          <a:off x="10528300" y="1651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44819</xdr:rowOff>
    </xdr:from>
    <xdr:to>
      <xdr:col>50</xdr:col>
      <xdr:colOff>165100</xdr:colOff>
      <xdr:row>96</xdr:row>
      <xdr:rowOff>146419</xdr:rowOff>
    </xdr:to>
    <xdr:sp macro="" textlink="">
      <xdr:nvSpPr>
        <xdr:cNvPr id="485" name="楕円 484"/>
        <xdr:cNvSpPr/>
      </xdr:nvSpPr>
      <xdr:spPr>
        <a:xfrm>
          <a:off x="9588500" y="165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137546</xdr:rowOff>
    </xdr:from>
    <xdr:ext cx="534377" cy="259045"/>
    <xdr:sp macro="" textlink="">
      <xdr:nvSpPr>
        <xdr:cNvPr id="486" name="テキスト ボックス 485"/>
        <xdr:cNvSpPr txBox="1"/>
      </xdr:nvSpPr>
      <xdr:spPr>
        <a:xfrm>
          <a:off x="9372111" y="165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116802</xdr:rowOff>
    </xdr:from>
    <xdr:to>
      <xdr:col>46</xdr:col>
      <xdr:colOff>38100</xdr:colOff>
      <xdr:row>91</xdr:row>
      <xdr:rowOff>46952</xdr:rowOff>
    </xdr:to>
    <xdr:sp macro="" textlink="">
      <xdr:nvSpPr>
        <xdr:cNvPr id="487" name="楕円 486"/>
        <xdr:cNvSpPr/>
      </xdr:nvSpPr>
      <xdr:spPr>
        <a:xfrm>
          <a:off x="8699500" y="155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63479</xdr:rowOff>
    </xdr:from>
    <xdr:ext cx="599010" cy="259045"/>
    <xdr:sp macro="" textlink="">
      <xdr:nvSpPr>
        <xdr:cNvPr id="488" name="テキスト ボックス 487"/>
        <xdr:cNvSpPr txBox="1"/>
      </xdr:nvSpPr>
      <xdr:spPr>
        <a:xfrm>
          <a:off x="8450795" y="1532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39357</xdr:rowOff>
    </xdr:from>
    <xdr:to>
      <xdr:col>41</xdr:col>
      <xdr:colOff>101600</xdr:colOff>
      <xdr:row>93</xdr:row>
      <xdr:rowOff>140957</xdr:rowOff>
    </xdr:to>
    <xdr:sp macro="" textlink="">
      <xdr:nvSpPr>
        <xdr:cNvPr id="489" name="楕円 488"/>
        <xdr:cNvSpPr/>
      </xdr:nvSpPr>
      <xdr:spPr>
        <a:xfrm>
          <a:off x="7810500" y="159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157484</xdr:rowOff>
    </xdr:from>
    <xdr:ext cx="534377" cy="259045"/>
    <xdr:sp macro="" textlink="">
      <xdr:nvSpPr>
        <xdr:cNvPr id="490" name="テキスト ボックス 489"/>
        <xdr:cNvSpPr txBox="1"/>
      </xdr:nvSpPr>
      <xdr:spPr>
        <a:xfrm>
          <a:off x="7594111" y="15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142697</xdr:rowOff>
    </xdr:from>
    <xdr:to>
      <xdr:col>36</xdr:col>
      <xdr:colOff>165100</xdr:colOff>
      <xdr:row>96</xdr:row>
      <xdr:rowOff>72847</xdr:rowOff>
    </xdr:to>
    <xdr:sp macro="" textlink="">
      <xdr:nvSpPr>
        <xdr:cNvPr id="491" name="楕円 490"/>
        <xdr:cNvSpPr/>
      </xdr:nvSpPr>
      <xdr:spPr>
        <a:xfrm>
          <a:off x="6921500" y="164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89374</xdr:rowOff>
    </xdr:from>
    <xdr:ext cx="534377" cy="259045"/>
    <xdr:sp macro="" textlink="">
      <xdr:nvSpPr>
        <xdr:cNvPr id="492" name="テキスト ボックス 491"/>
        <xdr:cNvSpPr txBox="1"/>
      </xdr:nvSpPr>
      <xdr:spPr>
        <a:xfrm>
          <a:off x="6705111" y="162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143717</xdr:rowOff>
    </xdr:from>
    <xdr:to>
      <xdr:col>85</xdr:col>
      <xdr:colOff>127000</xdr:colOff>
      <xdr:row>38</xdr:row>
      <xdr:rowOff>157531</xdr:rowOff>
    </xdr:to>
    <xdr:cxnSp macro="">
      <xdr:nvCxnSpPr>
        <xdr:cNvPr id="524" name="直線コネクタ 523"/>
        <xdr:cNvCxnSpPr/>
      </xdr:nvCxnSpPr>
      <xdr:spPr>
        <a:xfrm flipV="1">
          <a:off x="15481300" y="6658817"/>
          <a:ext cx="8382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68212</xdr:rowOff>
    </xdr:from>
    <xdr:ext cx="534377" cy="259045"/>
    <xdr:sp macro="" textlink="">
      <xdr:nvSpPr>
        <xdr:cNvPr id="525" name="消防費平均値テキスト"/>
        <xdr:cNvSpPr txBox="1"/>
      </xdr:nvSpPr>
      <xdr:spPr>
        <a:xfrm>
          <a:off x="16370300" y="5897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125265</xdr:rowOff>
    </xdr:from>
    <xdr:to>
      <xdr:col>81</xdr:col>
      <xdr:colOff>50800</xdr:colOff>
      <xdr:row>38</xdr:row>
      <xdr:rowOff>157531</xdr:rowOff>
    </xdr:to>
    <xdr:cxnSp macro="">
      <xdr:nvCxnSpPr>
        <xdr:cNvPr id="527" name="直線コネクタ 526"/>
        <xdr:cNvCxnSpPr/>
      </xdr:nvCxnSpPr>
      <xdr:spPr>
        <a:xfrm>
          <a:off x="14592300" y="6640365"/>
          <a:ext cx="889000" cy="3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125265</xdr:rowOff>
    </xdr:from>
    <xdr:to>
      <xdr:col>76</xdr:col>
      <xdr:colOff>114300</xdr:colOff>
      <xdr:row>38</xdr:row>
      <xdr:rowOff>170136</xdr:rowOff>
    </xdr:to>
    <xdr:cxnSp macro="">
      <xdr:nvCxnSpPr>
        <xdr:cNvPr id="530" name="直線コネクタ 529"/>
        <xdr:cNvCxnSpPr/>
      </xdr:nvCxnSpPr>
      <xdr:spPr>
        <a:xfrm flipV="1">
          <a:off x="13703300" y="6640365"/>
          <a:ext cx="889000" cy="4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170136</xdr:rowOff>
    </xdr:from>
    <xdr:to>
      <xdr:col>71</xdr:col>
      <xdr:colOff>177800</xdr:colOff>
      <xdr:row>39</xdr:row>
      <xdr:rowOff>24551</xdr:rowOff>
    </xdr:to>
    <xdr:cxnSp macro="">
      <xdr:nvCxnSpPr>
        <xdr:cNvPr id="533" name="直線コネクタ 532"/>
        <xdr:cNvCxnSpPr/>
      </xdr:nvCxnSpPr>
      <xdr:spPr>
        <a:xfrm flipV="1">
          <a:off x="12814300" y="6685236"/>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77731</xdr:rowOff>
    </xdr:from>
    <xdr:to>
      <xdr:col>67</xdr:col>
      <xdr:colOff>101600</xdr:colOff>
      <xdr:row>36</xdr:row>
      <xdr:rowOff>7881</xdr:rowOff>
    </xdr:to>
    <xdr:sp macro="" textlink="">
      <xdr:nvSpPr>
        <xdr:cNvPr id="536" name="フローチャート: 判断 535"/>
        <xdr:cNvSpPr/>
      </xdr:nvSpPr>
      <xdr:spPr>
        <a:xfrm>
          <a:off x="12763500" y="60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24408</xdr:rowOff>
    </xdr:from>
    <xdr:ext cx="534377" cy="259045"/>
    <xdr:sp macro="" textlink="">
      <xdr:nvSpPr>
        <xdr:cNvPr id="537" name="テキスト ボックス 536"/>
        <xdr:cNvSpPr txBox="1"/>
      </xdr:nvSpPr>
      <xdr:spPr>
        <a:xfrm>
          <a:off x="12547111" y="58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92917</xdr:rowOff>
    </xdr:from>
    <xdr:to>
      <xdr:col>85</xdr:col>
      <xdr:colOff>177800</xdr:colOff>
      <xdr:row>39</xdr:row>
      <xdr:rowOff>23067</xdr:rowOff>
    </xdr:to>
    <xdr:sp macro="" textlink="">
      <xdr:nvSpPr>
        <xdr:cNvPr id="543" name="楕円 542"/>
        <xdr:cNvSpPr/>
      </xdr:nvSpPr>
      <xdr:spPr>
        <a:xfrm>
          <a:off x="16268700" y="66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7844</xdr:rowOff>
    </xdr:from>
    <xdr:ext cx="534377" cy="259045"/>
    <xdr:sp macro="" textlink="">
      <xdr:nvSpPr>
        <xdr:cNvPr id="544" name="消防費該当値テキスト"/>
        <xdr:cNvSpPr txBox="1"/>
      </xdr:nvSpPr>
      <xdr:spPr>
        <a:xfrm>
          <a:off x="16370300" y="652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106731</xdr:rowOff>
    </xdr:from>
    <xdr:to>
      <xdr:col>81</xdr:col>
      <xdr:colOff>101600</xdr:colOff>
      <xdr:row>39</xdr:row>
      <xdr:rowOff>36881</xdr:rowOff>
    </xdr:to>
    <xdr:sp macro="" textlink="">
      <xdr:nvSpPr>
        <xdr:cNvPr id="545" name="楕円 544"/>
        <xdr:cNvSpPr/>
      </xdr:nvSpPr>
      <xdr:spPr>
        <a:xfrm>
          <a:off x="15430500" y="66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28008</xdr:rowOff>
    </xdr:from>
    <xdr:ext cx="534377" cy="259045"/>
    <xdr:sp macro="" textlink="">
      <xdr:nvSpPr>
        <xdr:cNvPr id="546" name="テキスト ボックス 545"/>
        <xdr:cNvSpPr txBox="1"/>
      </xdr:nvSpPr>
      <xdr:spPr>
        <a:xfrm>
          <a:off x="15214111" y="67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74465</xdr:rowOff>
    </xdr:from>
    <xdr:to>
      <xdr:col>76</xdr:col>
      <xdr:colOff>165100</xdr:colOff>
      <xdr:row>39</xdr:row>
      <xdr:rowOff>4615</xdr:rowOff>
    </xdr:to>
    <xdr:sp macro="" textlink="">
      <xdr:nvSpPr>
        <xdr:cNvPr id="547" name="楕円 546"/>
        <xdr:cNvSpPr/>
      </xdr:nvSpPr>
      <xdr:spPr>
        <a:xfrm>
          <a:off x="14541500" y="65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167192</xdr:rowOff>
    </xdr:from>
    <xdr:ext cx="534377" cy="259045"/>
    <xdr:sp macro="" textlink="">
      <xdr:nvSpPr>
        <xdr:cNvPr id="548" name="テキスト ボックス 547"/>
        <xdr:cNvSpPr txBox="1"/>
      </xdr:nvSpPr>
      <xdr:spPr>
        <a:xfrm>
          <a:off x="14325111" y="66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119336</xdr:rowOff>
    </xdr:from>
    <xdr:to>
      <xdr:col>72</xdr:col>
      <xdr:colOff>38100</xdr:colOff>
      <xdr:row>39</xdr:row>
      <xdr:rowOff>49486</xdr:rowOff>
    </xdr:to>
    <xdr:sp macro="" textlink="">
      <xdr:nvSpPr>
        <xdr:cNvPr id="549" name="楕円 548"/>
        <xdr:cNvSpPr/>
      </xdr:nvSpPr>
      <xdr:spPr>
        <a:xfrm>
          <a:off x="13652500" y="66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40613</xdr:rowOff>
    </xdr:from>
    <xdr:ext cx="534377" cy="259045"/>
    <xdr:sp macro="" textlink="">
      <xdr:nvSpPr>
        <xdr:cNvPr id="550" name="テキスト ボックス 549"/>
        <xdr:cNvSpPr txBox="1"/>
      </xdr:nvSpPr>
      <xdr:spPr>
        <a:xfrm>
          <a:off x="13436111" y="67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145201</xdr:rowOff>
    </xdr:from>
    <xdr:to>
      <xdr:col>67</xdr:col>
      <xdr:colOff>101600</xdr:colOff>
      <xdr:row>39</xdr:row>
      <xdr:rowOff>75351</xdr:rowOff>
    </xdr:to>
    <xdr:sp macro="" textlink="">
      <xdr:nvSpPr>
        <xdr:cNvPr id="551" name="楕円 550"/>
        <xdr:cNvSpPr/>
      </xdr:nvSpPr>
      <xdr:spPr>
        <a:xfrm>
          <a:off x="12763500" y="66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66478</xdr:rowOff>
    </xdr:from>
    <xdr:ext cx="534377" cy="259045"/>
    <xdr:sp macro="" textlink="">
      <xdr:nvSpPr>
        <xdr:cNvPr id="552" name="テキスト ボックス 551"/>
        <xdr:cNvSpPr txBox="1"/>
      </xdr:nvSpPr>
      <xdr:spPr>
        <a:xfrm>
          <a:off x="12547111" y="67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63" name="直線コネクタ 56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64" name="テキスト ボックス 56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7" name="直線コネクタ 56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8" name="テキスト ボックス 567"/>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83470</xdr:rowOff>
    </xdr:from>
    <xdr:to>
      <xdr:col>85</xdr:col>
      <xdr:colOff>126364</xdr:colOff>
      <xdr:row>57</xdr:row>
      <xdr:rowOff>22834</xdr:rowOff>
    </xdr:to>
    <xdr:cxnSp macro="">
      <xdr:nvCxnSpPr>
        <xdr:cNvPr id="572" name="直線コネクタ 571"/>
        <xdr:cNvCxnSpPr/>
      </xdr:nvCxnSpPr>
      <xdr:spPr>
        <a:xfrm flipV="1">
          <a:off x="16317595" y="8655970"/>
          <a:ext cx="1269" cy="1139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26661</xdr:rowOff>
    </xdr:from>
    <xdr:ext cx="534377" cy="259045"/>
    <xdr:sp macro="" textlink="">
      <xdr:nvSpPr>
        <xdr:cNvPr id="573" name="教育費最小値テキスト"/>
        <xdr:cNvSpPr txBox="1"/>
      </xdr:nvSpPr>
      <xdr:spPr>
        <a:xfrm>
          <a:off x="16370300" y="97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22834</xdr:rowOff>
    </xdr:from>
    <xdr:to>
      <xdr:col>86</xdr:col>
      <xdr:colOff>25400</xdr:colOff>
      <xdr:row>57</xdr:row>
      <xdr:rowOff>22834</xdr:rowOff>
    </xdr:to>
    <xdr:cxnSp macro="">
      <xdr:nvCxnSpPr>
        <xdr:cNvPr id="574" name="直線コネクタ 573"/>
        <xdr:cNvCxnSpPr/>
      </xdr:nvCxnSpPr>
      <xdr:spPr>
        <a:xfrm>
          <a:off x="16230600" y="97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30147</xdr:rowOff>
    </xdr:from>
    <xdr:ext cx="599010" cy="259045"/>
    <xdr:sp macro="" textlink="">
      <xdr:nvSpPr>
        <xdr:cNvPr id="575" name="教育費最大値テキスト"/>
        <xdr:cNvSpPr txBox="1"/>
      </xdr:nvSpPr>
      <xdr:spPr>
        <a:xfrm>
          <a:off x="16370300" y="843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83470</xdr:rowOff>
    </xdr:from>
    <xdr:to>
      <xdr:col>86</xdr:col>
      <xdr:colOff>25400</xdr:colOff>
      <xdr:row>50</xdr:row>
      <xdr:rowOff>83470</xdr:rowOff>
    </xdr:to>
    <xdr:cxnSp macro="">
      <xdr:nvCxnSpPr>
        <xdr:cNvPr id="576" name="直線コネクタ 575"/>
        <xdr:cNvCxnSpPr/>
      </xdr:nvCxnSpPr>
      <xdr:spPr>
        <a:xfrm>
          <a:off x="16230600" y="86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5683</xdr:rowOff>
    </xdr:from>
    <xdr:to>
      <xdr:col>85</xdr:col>
      <xdr:colOff>127000</xdr:colOff>
      <xdr:row>57</xdr:row>
      <xdr:rowOff>22834</xdr:rowOff>
    </xdr:to>
    <xdr:cxnSp macro="">
      <xdr:nvCxnSpPr>
        <xdr:cNvPr id="577" name="直線コネクタ 576"/>
        <xdr:cNvCxnSpPr/>
      </xdr:nvCxnSpPr>
      <xdr:spPr>
        <a:xfrm>
          <a:off x="15481300" y="9778333"/>
          <a:ext cx="838200" cy="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121327</xdr:rowOff>
    </xdr:from>
    <xdr:ext cx="534377" cy="259045"/>
    <xdr:sp macro="" textlink="">
      <xdr:nvSpPr>
        <xdr:cNvPr id="578" name="教育費平均値テキスト"/>
        <xdr:cNvSpPr txBox="1"/>
      </xdr:nvSpPr>
      <xdr:spPr>
        <a:xfrm>
          <a:off x="16370300" y="9379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98450</xdr:rowOff>
    </xdr:from>
    <xdr:to>
      <xdr:col>85</xdr:col>
      <xdr:colOff>177800</xdr:colOff>
      <xdr:row>56</xdr:row>
      <xdr:rowOff>28600</xdr:rowOff>
    </xdr:to>
    <xdr:sp macro="" textlink="">
      <xdr:nvSpPr>
        <xdr:cNvPr id="579" name="フローチャート: 判断 578"/>
        <xdr:cNvSpPr/>
      </xdr:nvSpPr>
      <xdr:spPr>
        <a:xfrm>
          <a:off x="16268700" y="95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5683</xdr:rowOff>
    </xdr:from>
    <xdr:to>
      <xdr:col>81</xdr:col>
      <xdr:colOff>50800</xdr:colOff>
      <xdr:row>57</xdr:row>
      <xdr:rowOff>41111</xdr:rowOff>
    </xdr:to>
    <xdr:cxnSp macro="">
      <xdr:nvCxnSpPr>
        <xdr:cNvPr id="580" name="直線コネクタ 579"/>
        <xdr:cNvCxnSpPr/>
      </xdr:nvCxnSpPr>
      <xdr:spPr>
        <a:xfrm flipV="1">
          <a:off x="14592300" y="9778333"/>
          <a:ext cx="889000" cy="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124287</xdr:rowOff>
    </xdr:from>
    <xdr:to>
      <xdr:col>81</xdr:col>
      <xdr:colOff>101600</xdr:colOff>
      <xdr:row>56</xdr:row>
      <xdr:rowOff>54437</xdr:rowOff>
    </xdr:to>
    <xdr:sp macro="" textlink="">
      <xdr:nvSpPr>
        <xdr:cNvPr id="581" name="フローチャート: 判断 580"/>
        <xdr:cNvSpPr/>
      </xdr:nvSpPr>
      <xdr:spPr>
        <a:xfrm>
          <a:off x="15430500" y="955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70964</xdr:rowOff>
    </xdr:from>
    <xdr:ext cx="534377" cy="259045"/>
    <xdr:sp macro="" textlink="">
      <xdr:nvSpPr>
        <xdr:cNvPr id="582" name="テキスト ボックス 581"/>
        <xdr:cNvSpPr txBox="1"/>
      </xdr:nvSpPr>
      <xdr:spPr>
        <a:xfrm>
          <a:off x="15214111" y="932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28086</xdr:rowOff>
    </xdr:from>
    <xdr:to>
      <xdr:col>76</xdr:col>
      <xdr:colOff>114300</xdr:colOff>
      <xdr:row>57</xdr:row>
      <xdr:rowOff>41111</xdr:rowOff>
    </xdr:to>
    <xdr:cxnSp macro="">
      <xdr:nvCxnSpPr>
        <xdr:cNvPr id="583" name="直線コネクタ 582"/>
        <xdr:cNvCxnSpPr/>
      </xdr:nvCxnSpPr>
      <xdr:spPr>
        <a:xfrm>
          <a:off x="13703300" y="9800736"/>
          <a:ext cx="889000" cy="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119315</xdr:rowOff>
    </xdr:from>
    <xdr:to>
      <xdr:col>76</xdr:col>
      <xdr:colOff>165100</xdr:colOff>
      <xdr:row>56</xdr:row>
      <xdr:rowOff>49465</xdr:rowOff>
    </xdr:to>
    <xdr:sp macro="" textlink="">
      <xdr:nvSpPr>
        <xdr:cNvPr id="584" name="フローチャート: 判断 583"/>
        <xdr:cNvSpPr/>
      </xdr:nvSpPr>
      <xdr:spPr>
        <a:xfrm>
          <a:off x="14541500" y="954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65992</xdr:rowOff>
    </xdr:from>
    <xdr:ext cx="534377" cy="259045"/>
    <xdr:sp macro="" textlink="">
      <xdr:nvSpPr>
        <xdr:cNvPr id="585" name="テキスト ボックス 584"/>
        <xdr:cNvSpPr txBox="1"/>
      </xdr:nvSpPr>
      <xdr:spPr>
        <a:xfrm>
          <a:off x="14325111" y="93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143438</xdr:rowOff>
    </xdr:from>
    <xdr:to>
      <xdr:col>71</xdr:col>
      <xdr:colOff>177800</xdr:colOff>
      <xdr:row>57</xdr:row>
      <xdr:rowOff>28086</xdr:rowOff>
    </xdr:to>
    <xdr:cxnSp macro="">
      <xdr:nvCxnSpPr>
        <xdr:cNvPr id="586" name="直線コネクタ 585"/>
        <xdr:cNvCxnSpPr/>
      </xdr:nvCxnSpPr>
      <xdr:spPr>
        <a:xfrm>
          <a:off x="12814300" y="9744638"/>
          <a:ext cx="889000" cy="5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138866</xdr:rowOff>
    </xdr:from>
    <xdr:to>
      <xdr:col>72</xdr:col>
      <xdr:colOff>38100</xdr:colOff>
      <xdr:row>56</xdr:row>
      <xdr:rowOff>69016</xdr:rowOff>
    </xdr:to>
    <xdr:sp macro="" textlink="">
      <xdr:nvSpPr>
        <xdr:cNvPr id="587" name="フローチャート: 判断 586"/>
        <xdr:cNvSpPr/>
      </xdr:nvSpPr>
      <xdr:spPr>
        <a:xfrm>
          <a:off x="13652500" y="956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85543</xdr:rowOff>
    </xdr:from>
    <xdr:ext cx="534377" cy="259045"/>
    <xdr:sp macro="" textlink="">
      <xdr:nvSpPr>
        <xdr:cNvPr id="588" name="テキスト ボックス 587"/>
        <xdr:cNvSpPr txBox="1"/>
      </xdr:nvSpPr>
      <xdr:spPr>
        <a:xfrm>
          <a:off x="13436111" y="93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5924</xdr:rowOff>
    </xdr:from>
    <xdr:to>
      <xdr:col>67</xdr:col>
      <xdr:colOff>101600</xdr:colOff>
      <xdr:row>56</xdr:row>
      <xdr:rowOff>107524</xdr:rowOff>
    </xdr:to>
    <xdr:sp macro="" textlink="">
      <xdr:nvSpPr>
        <xdr:cNvPr id="589" name="フローチャート: 判断 588"/>
        <xdr:cNvSpPr/>
      </xdr:nvSpPr>
      <xdr:spPr>
        <a:xfrm>
          <a:off x="12763500" y="960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124051</xdr:rowOff>
    </xdr:from>
    <xdr:ext cx="534377" cy="259045"/>
    <xdr:sp macro="" textlink="">
      <xdr:nvSpPr>
        <xdr:cNvPr id="590" name="テキスト ボックス 589"/>
        <xdr:cNvSpPr txBox="1"/>
      </xdr:nvSpPr>
      <xdr:spPr>
        <a:xfrm>
          <a:off x="12547111" y="93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143484</xdr:rowOff>
    </xdr:from>
    <xdr:to>
      <xdr:col>85</xdr:col>
      <xdr:colOff>177800</xdr:colOff>
      <xdr:row>57</xdr:row>
      <xdr:rowOff>73634</xdr:rowOff>
    </xdr:to>
    <xdr:sp macro="" textlink="">
      <xdr:nvSpPr>
        <xdr:cNvPr id="596" name="楕円 595"/>
        <xdr:cNvSpPr/>
      </xdr:nvSpPr>
      <xdr:spPr>
        <a:xfrm>
          <a:off x="16268700" y="974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58411</xdr:rowOff>
    </xdr:from>
    <xdr:ext cx="534377" cy="259045"/>
    <xdr:sp macro="" textlink="">
      <xdr:nvSpPr>
        <xdr:cNvPr id="597" name="教育費該当値テキスト"/>
        <xdr:cNvSpPr txBox="1"/>
      </xdr:nvSpPr>
      <xdr:spPr>
        <a:xfrm>
          <a:off x="16370300" y="9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126333</xdr:rowOff>
    </xdr:from>
    <xdr:to>
      <xdr:col>81</xdr:col>
      <xdr:colOff>101600</xdr:colOff>
      <xdr:row>57</xdr:row>
      <xdr:rowOff>56483</xdr:rowOff>
    </xdr:to>
    <xdr:sp macro="" textlink="">
      <xdr:nvSpPr>
        <xdr:cNvPr id="598" name="楕円 597"/>
        <xdr:cNvSpPr/>
      </xdr:nvSpPr>
      <xdr:spPr>
        <a:xfrm>
          <a:off x="15430500" y="97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47610</xdr:rowOff>
    </xdr:from>
    <xdr:ext cx="534377" cy="259045"/>
    <xdr:sp macro="" textlink="">
      <xdr:nvSpPr>
        <xdr:cNvPr id="599" name="テキスト ボックス 598"/>
        <xdr:cNvSpPr txBox="1"/>
      </xdr:nvSpPr>
      <xdr:spPr>
        <a:xfrm>
          <a:off x="15214111" y="98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161761</xdr:rowOff>
    </xdr:from>
    <xdr:to>
      <xdr:col>76</xdr:col>
      <xdr:colOff>165100</xdr:colOff>
      <xdr:row>57</xdr:row>
      <xdr:rowOff>91911</xdr:rowOff>
    </xdr:to>
    <xdr:sp macro="" textlink="">
      <xdr:nvSpPr>
        <xdr:cNvPr id="600" name="楕円 599"/>
        <xdr:cNvSpPr/>
      </xdr:nvSpPr>
      <xdr:spPr>
        <a:xfrm>
          <a:off x="14541500" y="976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83038</xdr:rowOff>
    </xdr:from>
    <xdr:ext cx="534377" cy="259045"/>
    <xdr:sp macro="" textlink="">
      <xdr:nvSpPr>
        <xdr:cNvPr id="601" name="テキスト ボックス 600"/>
        <xdr:cNvSpPr txBox="1"/>
      </xdr:nvSpPr>
      <xdr:spPr>
        <a:xfrm>
          <a:off x="14325111" y="98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148736</xdr:rowOff>
    </xdr:from>
    <xdr:to>
      <xdr:col>72</xdr:col>
      <xdr:colOff>38100</xdr:colOff>
      <xdr:row>57</xdr:row>
      <xdr:rowOff>78886</xdr:rowOff>
    </xdr:to>
    <xdr:sp macro="" textlink="">
      <xdr:nvSpPr>
        <xdr:cNvPr id="602" name="楕円 601"/>
        <xdr:cNvSpPr/>
      </xdr:nvSpPr>
      <xdr:spPr>
        <a:xfrm>
          <a:off x="13652500" y="97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70013</xdr:rowOff>
    </xdr:from>
    <xdr:ext cx="534377" cy="259045"/>
    <xdr:sp macro="" textlink="">
      <xdr:nvSpPr>
        <xdr:cNvPr id="603" name="テキスト ボックス 602"/>
        <xdr:cNvSpPr txBox="1"/>
      </xdr:nvSpPr>
      <xdr:spPr>
        <a:xfrm>
          <a:off x="13436111" y="98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92638</xdr:rowOff>
    </xdr:from>
    <xdr:to>
      <xdr:col>67</xdr:col>
      <xdr:colOff>101600</xdr:colOff>
      <xdr:row>57</xdr:row>
      <xdr:rowOff>22788</xdr:rowOff>
    </xdr:to>
    <xdr:sp macro="" textlink="">
      <xdr:nvSpPr>
        <xdr:cNvPr id="604" name="楕円 603"/>
        <xdr:cNvSpPr/>
      </xdr:nvSpPr>
      <xdr:spPr>
        <a:xfrm>
          <a:off x="12763500" y="96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13915</xdr:rowOff>
    </xdr:from>
    <xdr:ext cx="534377" cy="259045"/>
    <xdr:sp macro="" textlink="">
      <xdr:nvSpPr>
        <xdr:cNvPr id="605" name="テキスト ボックス 604"/>
        <xdr:cNvSpPr txBox="1"/>
      </xdr:nvSpPr>
      <xdr:spPr>
        <a:xfrm>
          <a:off x="12547111" y="97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1" name="直線コネクタ 630"/>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34"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35" name="直線コネクタ 634"/>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52026</xdr:rowOff>
    </xdr:from>
    <xdr:to>
      <xdr:col>85</xdr:col>
      <xdr:colOff>127000</xdr:colOff>
      <xdr:row>79</xdr:row>
      <xdr:rowOff>74059</xdr:rowOff>
    </xdr:to>
    <xdr:cxnSp macro="">
      <xdr:nvCxnSpPr>
        <xdr:cNvPr id="636" name="直線コネクタ 635"/>
        <xdr:cNvCxnSpPr/>
      </xdr:nvCxnSpPr>
      <xdr:spPr>
        <a:xfrm flipV="1">
          <a:off x="15481300" y="13596576"/>
          <a:ext cx="8382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37" name="災害復旧費平均値テキスト"/>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38" name="フローチャート: 判断 637"/>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70107</xdr:rowOff>
    </xdr:from>
    <xdr:to>
      <xdr:col>81</xdr:col>
      <xdr:colOff>50800</xdr:colOff>
      <xdr:row>79</xdr:row>
      <xdr:rowOff>74059</xdr:rowOff>
    </xdr:to>
    <xdr:cxnSp macro="">
      <xdr:nvCxnSpPr>
        <xdr:cNvPr id="639" name="直線コネクタ 638"/>
        <xdr:cNvCxnSpPr/>
      </xdr:nvCxnSpPr>
      <xdr:spPr>
        <a:xfrm>
          <a:off x="14592300" y="13614657"/>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0" name="フローチャート: 判断 639"/>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1" name="テキスト ボックス 640"/>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70107</xdr:rowOff>
    </xdr:from>
    <xdr:to>
      <xdr:col>76</xdr:col>
      <xdr:colOff>114300</xdr:colOff>
      <xdr:row>79</xdr:row>
      <xdr:rowOff>94383</xdr:rowOff>
    </xdr:to>
    <xdr:cxnSp macro="">
      <xdr:nvCxnSpPr>
        <xdr:cNvPr id="642" name="直線コネクタ 641"/>
        <xdr:cNvCxnSpPr/>
      </xdr:nvCxnSpPr>
      <xdr:spPr>
        <a:xfrm flipV="1">
          <a:off x="13703300" y="13614657"/>
          <a:ext cx="889000" cy="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3" name="フローチャート: 判断 642"/>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44" name="テキスト ボックス 643"/>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94383</xdr:rowOff>
    </xdr:from>
    <xdr:to>
      <xdr:col>71</xdr:col>
      <xdr:colOff>177800</xdr:colOff>
      <xdr:row>79</xdr:row>
      <xdr:rowOff>94807</xdr:rowOff>
    </xdr:to>
    <xdr:cxnSp macro="">
      <xdr:nvCxnSpPr>
        <xdr:cNvPr id="645" name="直線コネクタ 644"/>
        <xdr:cNvCxnSpPr/>
      </xdr:nvCxnSpPr>
      <xdr:spPr>
        <a:xfrm flipV="1">
          <a:off x="12814300" y="13638933"/>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46" name="フローチャート: 判断 645"/>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47" name="テキスト ボックス 646"/>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19025</xdr:rowOff>
    </xdr:from>
    <xdr:to>
      <xdr:col>67</xdr:col>
      <xdr:colOff>101600</xdr:colOff>
      <xdr:row>79</xdr:row>
      <xdr:rowOff>120625</xdr:rowOff>
    </xdr:to>
    <xdr:sp macro="" textlink="">
      <xdr:nvSpPr>
        <xdr:cNvPr id="648" name="フローチャート: 判断 647"/>
        <xdr:cNvSpPr/>
      </xdr:nvSpPr>
      <xdr:spPr>
        <a:xfrm>
          <a:off x="12763500" y="135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137152</xdr:rowOff>
    </xdr:from>
    <xdr:ext cx="469744" cy="259045"/>
    <xdr:sp macro="" textlink="">
      <xdr:nvSpPr>
        <xdr:cNvPr id="649" name="テキスト ボックス 648"/>
        <xdr:cNvSpPr txBox="1"/>
      </xdr:nvSpPr>
      <xdr:spPr>
        <a:xfrm>
          <a:off x="12579428" y="133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1226</xdr:rowOff>
    </xdr:from>
    <xdr:to>
      <xdr:col>85</xdr:col>
      <xdr:colOff>177800</xdr:colOff>
      <xdr:row>79</xdr:row>
      <xdr:rowOff>102826</xdr:rowOff>
    </xdr:to>
    <xdr:sp macro="" textlink="">
      <xdr:nvSpPr>
        <xdr:cNvPr id="655" name="楕円 654"/>
        <xdr:cNvSpPr/>
      </xdr:nvSpPr>
      <xdr:spPr>
        <a:xfrm>
          <a:off x="16268700" y="135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87603</xdr:rowOff>
    </xdr:from>
    <xdr:ext cx="469744" cy="259045"/>
    <xdr:sp macro="" textlink="">
      <xdr:nvSpPr>
        <xdr:cNvPr id="656" name="災害復旧費該当値テキスト"/>
        <xdr:cNvSpPr txBox="1"/>
      </xdr:nvSpPr>
      <xdr:spPr>
        <a:xfrm>
          <a:off x="16370300" y="134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23259</xdr:rowOff>
    </xdr:from>
    <xdr:to>
      <xdr:col>81</xdr:col>
      <xdr:colOff>101600</xdr:colOff>
      <xdr:row>79</xdr:row>
      <xdr:rowOff>124859</xdr:rowOff>
    </xdr:to>
    <xdr:sp macro="" textlink="">
      <xdr:nvSpPr>
        <xdr:cNvPr id="657" name="楕円 656"/>
        <xdr:cNvSpPr/>
      </xdr:nvSpPr>
      <xdr:spPr>
        <a:xfrm>
          <a:off x="15430500" y="135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115986</xdr:rowOff>
    </xdr:from>
    <xdr:ext cx="469744" cy="259045"/>
    <xdr:sp macro="" textlink="">
      <xdr:nvSpPr>
        <xdr:cNvPr id="658" name="テキスト ボックス 657"/>
        <xdr:cNvSpPr txBox="1"/>
      </xdr:nvSpPr>
      <xdr:spPr>
        <a:xfrm>
          <a:off x="15246428" y="1366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19307</xdr:rowOff>
    </xdr:from>
    <xdr:to>
      <xdr:col>76</xdr:col>
      <xdr:colOff>165100</xdr:colOff>
      <xdr:row>79</xdr:row>
      <xdr:rowOff>120907</xdr:rowOff>
    </xdr:to>
    <xdr:sp macro="" textlink="">
      <xdr:nvSpPr>
        <xdr:cNvPr id="659" name="楕円 658"/>
        <xdr:cNvSpPr/>
      </xdr:nvSpPr>
      <xdr:spPr>
        <a:xfrm>
          <a:off x="14541500" y="135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112034</xdr:rowOff>
    </xdr:from>
    <xdr:ext cx="469744" cy="259045"/>
    <xdr:sp macro="" textlink="">
      <xdr:nvSpPr>
        <xdr:cNvPr id="660" name="テキスト ボックス 659"/>
        <xdr:cNvSpPr txBox="1"/>
      </xdr:nvSpPr>
      <xdr:spPr>
        <a:xfrm>
          <a:off x="14357428" y="1365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43583</xdr:rowOff>
    </xdr:from>
    <xdr:to>
      <xdr:col>72</xdr:col>
      <xdr:colOff>38100</xdr:colOff>
      <xdr:row>79</xdr:row>
      <xdr:rowOff>145183</xdr:rowOff>
    </xdr:to>
    <xdr:sp macro="" textlink="">
      <xdr:nvSpPr>
        <xdr:cNvPr id="661" name="楕円 660"/>
        <xdr:cNvSpPr/>
      </xdr:nvSpPr>
      <xdr:spPr>
        <a:xfrm>
          <a:off x="13652500" y="135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136310</xdr:rowOff>
    </xdr:from>
    <xdr:ext cx="378565" cy="259045"/>
    <xdr:sp macro="" textlink="">
      <xdr:nvSpPr>
        <xdr:cNvPr id="662" name="テキスト ボックス 661"/>
        <xdr:cNvSpPr txBox="1"/>
      </xdr:nvSpPr>
      <xdr:spPr>
        <a:xfrm>
          <a:off x="13514017" y="1368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44007</xdr:rowOff>
    </xdr:from>
    <xdr:to>
      <xdr:col>67</xdr:col>
      <xdr:colOff>101600</xdr:colOff>
      <xdr:row>79</xdr:row>
      <xdr:rowOff>145607</xdr:rowOff>
    </xdr:to>
    <xdr:sp macro="" textlink="">
      <xdr:nvSpPr>
        <xdr:cNvPr id="663" name="楕円 662"/>
        <xdr:cNvSpPr/>
      </xdr:nvSpPr>
      <xdr:spPr>
        <a:xfrm>
          <a:off x="12763500" y="135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136734</xdr:rowOff>
    </xdr:from>
    <xdr:ext cx="378565" cy="259045"/>
    <xdr:sp macro="" textlink="">
      <xdr:nvSpPr>
        <xdr:cNvPr id="664" name="テキスト ボックス 663"/>
        <xdr:cNvSpPr txBox="1"/>
      </xdr:nvSpPr>
      <xdr:spPr>
        <a:xfrm>
          <a:off x="12625017" y="136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1" name="直線コネクタ 690"/>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2"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3" name="直線コネクタ 692"/>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694"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695" name="直線コネクタ 694"/>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132107</xdr:rowOff>
    </xdr:from>
    <xdr:to>
      <xdr:col>85</xdr:col>
      <xdr:colOff>127000</xdr:colOff>
      <xdr:row>96</xdr:row>
      <xdr:rowOff>148991</xdr:rowOff>
    </xdr:to>
    <xdr:cxnSp macro="">
      <xdr:nvCxnSpPr>
        <xdr:cNvPr id="696" name="直線コネクタ 695"/>
        <xdr:cNvCxnSpPr/>
      </xdr:nvCxnSpPr>
      <xdr:spPr>
        <a:xfrm>
          <a:off x="15481300" y="16591307"/>
          <a:ext cx="8382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65290</xdr:rowOff>
    </xdr:from>
    <xdr:ext cx="534377" cy="259045"/>
    <xdr:sp macro="" textlink="">
      <xdr:nvSpPr>
        <xdr:cNvPr id="697" name="公債費平均値テキスト"/>
        <xdr:cNvSpPr txBox="1"/>
      </xdr:nvSpPr>
      <xdr:spPr>
        <a:xfrm>
          <a:off x="16370300" y="160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698" name="フローチャート: 判断 697"/>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121314</xdr:rowOff>
    </xdr:from>
    <xdr:to>
      <xdr:col>81</xdr:col>
      <xdr:colOff>50800</xdr:colOff>
      <xdr:row>96</xdr:row>
      <xdr:rowOff>132107</xdr:rowOff>
    </xdr:to>
    <xdr:cxnSp macro="">
      <xdr:nvCxnSpPr>
        <xdr:cNvPr id="699" name="直線コネクタ 698"/>
        <xdr:cNvCxnSpPr/>
      </xdr:nvCxnSpPr>
      <xdr:spPr>
        <a:xfrm>
          <a:off x="14592300" y="16580514"/>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0" name="フローチャート: 判断 699"/>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114003</xdr:rowOff>
    </xdr:from>
    <xdr:ext cx="534377" cy="259045"/>
    <xdr:sp macro="" textlink="">
      <xdr:nvSpPr>
        <xdr:cNvPr id="701" name="テキスト ボックス 700"/>
        <xdr:cNvSpPr txBox="1"/>
      </xdr:nvSpPr>
      <xdr:spPr>
        <a:xfrm>
          <a:off x="15214111" y="158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102829</xdr:rowOff>
    </xdr:from>
    <xdr:to>
      <xdr:col>76</xdr:col>
      <xdr:colOff>114300</xdr:colOff>
      <xdr:row>96</xdr:row>
      <xdr:rowOff>121314</xdr:rowOff>
    </xdr:to>
    <xdr:cxnSp macro="">
      <xdr:nvCxnSpPr>
        <xdr:cNvPr id="702" name="直線コネクタ 701"/>
        <xdr:cNvCxnSpPr/>
      </xdr:nvCxnSpPr>
      <xdr:spPr>
        <a:xfrm>
          <a:off x="13703300" y="16562029"/>
          <a:ext cx="889000" cy="1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3" name="フローチャート: 判断 702"/>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100696</xdr:rowOff>
    </xdr:from>
    <xdr:ext cx="534377" cy="259045"/>
    <xdr:sp macro="" textlink="">
      <xdr:nvSpPr>
        <xdr:cNvPr id="704" name="テキスト ボックス 703"/>
        <xdr:cNvSpPr txBox="1"/>
      </xdr:nvSpPr>
      <xdr:spPr>
        <a:xfrm>
          <a:off x="14325111" y="158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91351</xdr:rowOff>
    </xdr:from>
    <xdr:to>
      <xdr:col>71</xdr:col>
      <xdr:colOff>177800</xdr:colOff>
      <xdr:row>96</xdr:row>
      <xdr:rowOff>102829</xdr:rowOff>
    </xdr:to>
    <xdr:cxnSp macro="">
      <xdr:nvCxnSpPr>
        <xdr:cNvPr id="705" name="直線コネクタ 704"/>
        <xdr:cNvCxnSpPr/>
      </xdr:nvCxnSpPr>
      <xdr:spPr>
        <a:xfrm>
          <a:off x="12814300" y="16550551"/>
          <a:ext cx="8890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06" name="フローチャート: 判断 705"/>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44378</xdr:rowOff>
    </xdr:from>
    <xdr:ext cx="534377" cy="259045"/>
    <xdr:sp macro="" textlink="">
      <xdr:nvSpPr>
        <xdr:cNvPr id="707" name="テキスト ボックス 706"/>
        <xdr:cNvSpPr txBox="1"/>
      </xdr:nvSpPr>
      <xdr:spPr>
        <a:xfrm>
          <a:off x="13436111" y="158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59492</xdr:rowOff>
    </xdr:from>
    <xdr:to>
      <xdr:col>67</xdr:col>
      <xdr:colOff>101600</xdr:colOff>
      <xdr:row>94</xdr:row>
      <xdr:rowOff>161092</xdr:rowOff>
    </xdr:to>
    <xdr:sp macro="" textlink="">
      <xdr:nvSpPr>
        <xdr:cNvPr id="708" name="フローチャート: 判断 707"/>
        <xdr:cNvSpPr/>
      </xdr:nvSpPr>
      <xdr:spPr>
        <a:xfrm>
          <a:off x="12763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6169</xdr:rowOff>
    </xdr:from>
    <xdr:ext cx="534377" cy="259045"/>
    <xdr:sp macro="" textlink="">
      <xdr:nvSpPr>
        <xdr:cNvPr id="709" name="テキスト ボックス 708"/>
        <xdr:cNvSpPr txBox="1"/>
      </xdr:nvSpPr>
      <xdr:spPr>
        <a:xfrm>
          <a:off x="12547111" y="159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98191</xdr:rowOff>
    </xdr:from>
    <xdr:to>
      <xdr:col>85</xdr:col>
      <xdr:colOff>177800</xdr:colOff>
      <xdr:row>97</xdr:row>
      <xdr:rowOff>28341</xdr:rowOff>
    </xdr:to>
    <xdr:sp macro="" textlink="">
      <xdr:nvSpPr>
        <xdr:cNvPr id="715" name="楕円 714"/>
        <xdr:cNvSpPr/>
      </xdr:nvSpPr>
      <xdr:spPr>
        <a:xfrm>
          <a:off x="16268700" y="16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76618</xdr:rowOff>
    </xdr:from>
    <xdr:ext cx="534377" cy="259045"/>
    <xdr:sp macro="" textlink="">
      <xdr:nvSpPr>
        <xdr:cNvPr id="716" name="公債費該当値テキスト"/>
        <xdr:cNvSpPr txBox="1"/>
      </xdr:nvSpPr>
      <xdr:spPr>
        <a:xfrm>
          <a:off x="16370300" y="165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81307</xdr:rowOff>
    </xdr:from>
    <xdr:to>
      <xdr:col>81</xdr:col>
      <xdr:colOff>101600</xdr:colOff>
      <xdr:row>97</xdr:row>
      <xdr:rowOff>11457</xdr:rowOff>
    </xdr:to>
    <xdr:sp macro="" textlink="">
      <xdr:nvSpPr>
        <xdr:cNvPr id="717" name="楕円 716"/>
        <xdr:cNvSpPr/>
      </xdr:nvSpPr>
      <xdr:spPr>
        <a:xfrm>
          <a:off x="15430500" y="165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2584</xdr:rowOff>
    </xdr:from>
    <xdr:ext cx="534377" cy="259045"/>
    <xdr:sp macro="" textlink="">
      <xdr:nvSpPr>
        <xdr:cNvPr id="718" name="テキスト ボックス 717"/>
        <xdr:cNvSpPr txBox="1"/>
      </xdr:nvSpPr>
      <xdr:spPr>
        <a:xfrm>
          <a:off x="15214111" y="1663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70514</xdr:rowOff>
    </xdr:from>
    <xdr:to>
      <xdr:col>76</xdr:col>
      <xdr:colOff>165100</xdr:colOff>
      <xdr:row>97</xdr:row>
      <xdr:rowOff>664</xdr:rowOff>
    </xdr:to>
    <xdr:sp macro="" textlink="">
      <xdr:nvSpPr>
        <xdr:cNvPr id="719" name="楕円 718"/>
        <xdr:cNvSpPr/>
      </xdr:nvSpPr>
      <xdr:spPr>
        <a:xfrm>
          <a:off x="14541500" y="165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163241</xdr:rowOff>
    </xdr:from>
    <xdr:ext cx="534377" cy="259045"/>
    <xdr:sp macro="" textlink="">
      <xdr:nvSpPr>
        <xdr:cNvPr id="720" name="テキスト ボックス 719"/>
        <xdr:cNvSpPr txBox="1"/>
      </xdr:nvSpPr>
      <xdr:spPr>
        <a:xfrm>
          <a:off x="14325111" y="166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52029</xdr:rowOff>
    </xdr:from>
    <xdr:to>
      <xdr:col>72</xdr:col>
      <xdr:colOff>38100</xdr:colOff>
      <xdr:row>96</xdr:row>
      <xdr:rowOff>153629</xdr:rowOff>
    </xdr:to>
    <xdr:sp macro="" textlink="">
      <xdr:nvSpPr>
        <xdr:cNvPr id="721" name="楕円 720"/>
        <xdr:cNvSpPr/>
      </xdr:nvSpPr>
      <xdr:spPr>
        <a:xfrm>
          <a:off x="13652500" y="165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144756</xdr:rowOff>
    </xdr:from>
    <xdr:ext cx="534377" cy="259045"/>
    <xdr:sp macro="" textlink="">
      <xdr:nvSpPr>
        <xdr:cNvPr id="722" name="テキスト ボックス 721"/>
        <xdr:cNvSpPr txBox="1"/>
      </xdr:nvSpPr>
      <xdr:spPr>
        <a:xfrm>
          <a:off x="13436111" y="1660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40551</xdr:rowOff>
    </xdr:from>
    <xdr:to>
      <xdr:col>67</xdr:col>
      <xdr:colOff>101600</xdr:colOff>
      <xdr:row>96</xdr:row>
      <xdr:rowOff>142151</xdr:rowOff>
    </xdr:to>
    <xdr:sp macro="" textlink="">
      <xdr:nvSpPr>
        <xdr:cNvPr id="723" name="楕円 722"/>
        <xdr:cNvSpPr/>
      </xdr:nvSpPr>
      <xdr:spPr>
        <a:xfrm>
          <a:off x="12763500" y="164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133278</xdr:rowOff>
    </xdr:from>
    <xdr:ext cx="534377" cy="259045"/>
    <xdr:sp macro="" textlink="">
      <xdr:nvSpPr>
        <xdr:cNvPr id="724" name="テキスト ボックス 723"/>
        <xdr:cNvSpPr txBox="1"/>
      </xdr:nvSpPr>
      <xdr:spPr>
        <a:xfrm>
          <a:off x="12547111" y="165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0" name="テキスト ボックス 73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2" name="テキスト ボックス 74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46" name="直線コネクタ 745"/>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47" name="諸支出金最小値テキスト"/>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49" name="諸支出金最大値テキスト"/>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0" name="直線コネクタ 749"/>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2" name="諸支出金平均値テキスト"/>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3" name="フローチャート: 判断 752"/>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55" name="フローチャート: 判断 754"/>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56" name="テキスト ボックス 755"/>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58" name="フローチャート: 判断 757"/>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59" name="テキスト ボックス 758"/>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1" name="フローチャート: 判断 760"/>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2" name="テキスト ボックス 761"/>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123190</xdr:rowOff>
    </xdr:from>
    <xdr:to>
      <xdr:col>98</xdr:col>
      <xdr:colOff>38100</xdr:colOff>
      <xdr:row>36</xdr:row>
      <xdr:rowOff>53340</xdr:rowOff>
    </xdr:to>
    <xdr:sp macro="" textlink="">
      <xdr:nvSpPr>
        <xdr:cNvPr id="763" name="フローチャート: 判断 762"/>
        <xdr:cNvSpPr/>
      </xdr:nvSpPr>
      <xdr:spPr>
        <a:xfrm>
          <a:off x="18605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69867</xdr:rowOff>
    </xdr:from>
    <xdr:ext cx="378565" cy="259045"/>
    <xdr:sp macro="" textlink="">
      <xdr:nvSpPr>
        <xdr:cNvPr id="764" name="テキスト ボックス 763"/>
        <xdr:cNvSpPr txBox="1"/>
      </xdr:nvSpPr>
      <xdr:spPr>
        <a:xfrm>
          <a:off x="18467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1" name="諸支出金該当値テキスト"/>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目的別にみると、</a:t>
          </a:r>
          <a:r>
            <a:rPr kumimoji="1" lang="ja-JP" altLang="en-US" sz="1100">
              <a:solidFill>
                <a:sysClr val="windowText" lastClr="000000"/>
              </a:solidFill>
              <a:effectLst/>
              <a:latin typeface="+mn-lt"/>
              <a:ea typeface="+mn-ea"/>
              <a:cs typeface="+mn-cs"/>
            </a:rPr>
            <a:t>前年度</a:t>
          </a:r>
          <a:r>
            <a:rPr kumimoji="1" lang="ja-JP" altLang="ja-JP" sz="1100">
              <a:solidFill>
                <a:sysClr val="windowText" lastClr="000000"/>
              </a:solidFill>
              <a:effectLst/>
              <a:latin typeface="+mn-lt"/>
              <a:ea typeface="+mn-ea"/>
              <a:cs typeface="+mn-cs"/>
            </a:rPr>
            <a:t>に比べ</a:t>
          </a:r>
          <a:r>
            <a:rPr kumimoji="1" lang="ja-JP" altLang="en-US" sz="1100">
              <a:solidFill>
                <a:sysClr val="windowText" lastClr="000000"/>
              </a:solidFill>
              <a:effectLst/>
              <a:latin typeface="+mn-lt"/>
              <a:ea typeface="+mn-ea"/>
              <a:cs typeface="+mn-cs"/>
            </a:rPr>
            <a:t>総務費が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１９</a:t>
          </a:r>
          <a:r>
            <a:rPr kumimoji="1" lang="ja-JP" altLang="ja-JP" sz="1100">
              <a:solidFill>
                <a:sysClr val="windowText" lastClr="000000"/>
              </a:solidFill>
              <a:effectLst/>
              <a:latin typeface="+mn-lt"/>
              <a:ea typeface="+mn-ea"/>
              <a:cs typeface="+mn-cs"/>
            </a:rPr>
            <a:t>．８％（▲１</a:t>
          </a:r>
          <a:r>
            <a:rPr kumimoji="1" lang="ja-JP" altLang="en-US" sz="1100">
              <a:solidFill>
                <a:sysClr val="windowText" lastClr="000000"/>
              </a:solidFill>
              <a:effectLst/>
              <a:latin typeface="+mn-lt"/>
              <a:ea typeface="+mn-ea"/>
              <a:cs typeface="+mn-cs"/>
            </a:rPr>
            <a:t>９５</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、商工費が▲６１．１％（▲１２０百万円）、農林水産業費が▲１１．７％（▲９８百万円）、土木費が</a:t>
          </a:r>
          <a:r>
            <a:rPr kumimoji="1" lang="ja-JP" altLang="ja-JP" sz="1100">
              <a:solidFill>
                <a:sysClr val="windowText" lastClr="000000"/>
              </a:solidFill>
              <a:effectLst/>
              <a:latin typeface="+mn-lt"/>
              <a:ea typeface="+mn-ea"/>
              <a:cs typeface="+mn-cs"/>
            </a:rPr>
            <a:t>▲８．２％（▲５９百万円</a:t>
          </a:r>
          <a:r>
            <a:rPr kumimoji="1" lang="ja-JP" altLang="en-US" sz="1100">
              <a:solidFill>
                <a:sysClr val="windowText" lastClr="000000"/>
              </a:solidFill>
              <a:effectLst/>
              <a:latin typeface="+mn-lt"/>
              <a:ea typeface="+mn-ea"/>
              <a:cs typeface="+mn-cs"/>
            </a:rPr>
            <a:t>）、教育費▲１０．２％（▲６７百万円）</a:t>
          </a:r>
          <a:r>
            <a:rPr kumimoji="1" lang="ja-JP" altLang="ja-JP" sz="1100">
              <a:solidFill>
                <a:sysClr val="windowText" lastClr="000000"/>
              </a:solidFill>
              <a:effectLst/>
              <a:latin typeface="+mn-lt"/>
              <a:ea typeface="+mn-ea"/>
              <a:cs typeface="+mn-cs"/>
            </a:rPr>
            <a:t>となっている。</a:t>
          </a:r>
          <a:r>
            <a:rPr lang="ja-JP" altLang="ja-JP" sz="1100">
              <a:solidFill>
                <a:sysClr val="windowText" lastClr="000000"/>
              </a:solidFill>
              <a:effectLst/>
              <a:latin typeface="+mn-lt"/>
              <a:ea typeface="+mn-ea"/>
              <a:cs typeface="+mn-cs"/>
            </a:rPr>
            <a:t>これは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総務費については積立金の減が影響し、商工費は地域交流拠点施設、農林水産業費は畜産団地整備補助、土木費・教育費は中央コミュニティセンターといった事業が完了したことに伴い普通建設事業費が減</a:t>
          </a:r>
          <a:r>
            <a:rPr kumimoji="1" lang="ja-JP" altLang="ja-JP" sz="1100">
              <a:solidFill>
                <a:sysClr val="windowText" lastClr="000000"/>
              </a:solidFill>
              <a:effectLst/>
              <a:latin typeface="+mn-lt"/>
              <a:ea typeface="+mn-ea"/>
              <a:cs typeface="+mn-cs"/>
            </a:rPr>
            <a:t>となったこと</a:t>
          </a:r>
          <a:r>
            <a:rPr kumimoji="1" lang="ja-JP" altLang="en-US" sz="1100">
              <a:solidFill>
                <a:sysClr val="windowText" lastClr="000000"/>
              </a:solidFill>
              <a:effectLst/>
              <a:latin typeface="+mn-lt"/>
              <a:ea typeface="+mn-ea"/>
              <a:cs typeface="+mn-cs"/>
            </a:rPr>
            <a:t>が影響している。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一方で</a:t>
          </a:r>
          <a:r>
            <a:rPr kumimoji="1" lang="ja-JP" altLang="en-US" sz="1100">
              <a:solidFill>
                <a:sysClr val="windowText" lastClr="000000"/>
              </a:solidFill>
              <a:effectLst/>
              <a:latin typeface="+mn-lt"/>
              <a:ea typeface="+mn-ea"/>
              <a:cs typeface="+mn-cs"/>
            </a:rPr>
            <a:t>、民生費では保育園改築補助、衛生費では災害廃棄物運搬処分の増が影響し、台風襲来による災害復旧費が</a:t>
          </a:r>
          <a:r>
            <a:rPr kumimoji="1" lang="ja-JP" altLang="ja-JP" sz="1100">
              <a:solidFill>
                <a:sysClr val="windowText" lastClr="000000"/>
              </a:solidFill>
              <a:effectLst/>
              <a:latin typeface="+mn-lt"/>
              <a:ea typeface="+mn-ea"/>
              <a:cs typeface="+mn-cs"/>
            </a:rPr>
            <a:t>増となっている。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実質</a:t>
          </a:r>
          <a:r>
            <a:rPr lang="ja-JP" altLang="ja-JP" sz="1100" b="0" i="0" baseline="0">
              <a:solidFill>
                <a:sysClr val="windowText" lastClr="000000"/>
              </a:solidFill>
              <a:effectLst/>
              <a:latin typeface="+mn-lt"/>
              <a:ea typeface="+mn-ea"/>
              <a:cs typeface="+mn-cs"/>
            </a:rPr>
            <a:t>収支については、</a:t>
          </a:r>
          <a:r>
            <a:rPr lang="ja-JP" altLang="en-US" sz="1100" b="0" i="0" baseline="0">
              <a:solidFill>
                <a:sysClr val="windowText" lastClr="000000"/>
              </a:solidFill>
              <a:effectLst/>
              <a:latin typeface="+mn-lt"/>
              <a:ea typeface="+mn-ea"/>
              <a:cs typeface="+mn-cs"/>
            </a:rPr>
            <a:t>年々減少してきて</a:t>
          </a:r>
          <a:r>
            <a:rPr lang="ja-JP" altLang="ja-JP" sz="1100" b="0" i="0" baseline="0">
              <a:solidFill>
                <a:sysClr val="windowText" lastClr="000000"/>
              </a:solidFill>
              <a:effectLst/>
              <a:latin typeface="+mn-lt"/>
              <a:ea typeface="+mn-ea"/>
              <a:cs typeface="+mn-cs"/>
            </a:rPr>
            <a:t>おり、厳しさを増している。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財政調整基金については、非常に厳しい状態の中、近年は積み増しに努めてきた</a:t>
          </a:r>
          <a:r>
            <a:rPr lang="ja-JP" altLang="en-US" sz="1100" b="0" i="0" baseline="0">
              <a:solidFill>
                <a:sysClr val="windowText" lastClr="000000"/>
              </a:solidFill>
              <a:effectLst/>
              <a:latin typeface="+mn-lt"/>
              <a:ea typeface="+mn-ea"/>
              <a:cs typeface="+mn-cs"/>
            </a:rPr>
            <a:t>が、平成３０年度は台風災害による緊急的な財政需要が増え、積み立てができず、基金残高が大きく減少した。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今後も、基金の積み増しは難しい状況が続くと思われるため、税の徴収強化など徹底した収入確保と経費節減に努め、財政基盤の維持強化に努める。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全ての会計で黒字決算となっており、連結実質赤字比率はマイナス非表示となり健全な財政状態が保たれているが、公営企業のうち公共下水道事業会計については、一般会計からの繰り入れによって黒字決算となっている。一般会計の財政を圧迫する要因ともなっており、接続加入率の向上に取り組む必要があ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上水道事業は、２８年度に料金改定を行ったものの、浄水場整備費用、さらには施設の老朽化対策に要する経費が経営を圧迫する要因となっている。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その他の特別会計では、介護保険特別会計の介護給付費や地域支援事業費の伸びによる繰出し増が、一般会計の財政負担を圧迫する要因となっている。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b="0" i="0" baseline="0">
              <a:solidFill>
                <a:srgbClr val="FF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平成２０年をピークに減少傾向で推移してきている。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地方債残高が多額となり、将来の財政負担が懸案材料となっているが、借入にあたっては交付税措置のある有利な起債の借入に努めていることから、公債費比率は比較的良好な位置で推移している。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まちづくり交付金事業等にかかる起債償還など特殊事情による公債費の一時的な増加はあるものの、財政長期計画に基づいた起債抑制策により今後も減少傾向で推移する見通しであり、継続的に抑制に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満期一括償還地方債の償還財源として積み立てた額は無し。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b="0" i="0" baseline="0">
              <a:solidFill>
                <a:srgbClr val="FF0000"/>
              </a:solidFill>
              <a:effectLst/>
              <a:latin typeface="+mn-lt"/>
              <a:ea typeface="+mn-ea"/>
              <a:cs typeface="+mn-cs"/>
            </a:rPr>
            <a:t> </a:t>
          </a:r>
          <a:r>
            <a:rPr kumimoji="1"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特殊事情により</a:t>
          </a:r>
          <a:r>
            <a:rPr lang="ja-JP" altLang="en-US" sz="1100" b="0" i="0" baseline="0">
              <a:solidFill>
                <a:sysClr val="windowText" lastClr="000000"/>
              </a:solidFill>
              <a:effectLst/>
              <a:latin typeface="+mn-lt"/>
              <a:ea typeface="+mn-ea"/>
              <a:cs typeface="+mn-cs"/>
            </a:rPr>
            <a:t>将来負担比率（分子）が</a:t>
          </a:r>
          <a:r>
            <a:rPr lang="ja-JP" altLang="ja-JP" sz="1100" b="0" i="0" baseline="0">
              <a:solidFill>
                <a:sysClr val="windowText" lastClr="000000"/>
              </a:solidFill>
              <a:effectLst/>
              <a:latin typeface="+mn-lt"/>
              <a:ea typeface="+mn-ea"/>
              <a:cs typeface="+mn-cs"/>
            </a:rPr>
            <a:t>一時増加することはあったものの、近年は４０億円を下回り、今後も減少傾向にあると見込む。</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地方債残高については、２７年度から２８年度にかけて中央コミュニティセンター建設等の事業量増に伴い増加したが、今後は長期財政計画に基づく起債抑制策により減少傾向で進む見込みである。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税の徴収強化など徹底した収入の確保と経費削減に努め、出来る限り基金の積み増しにも努めていく。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宮崎県国富町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ふるさと納税</a:t>
          </a:r>
          <a:r>
            <a:rPr kumimoji="1" lang="ja-JP" altLang="en-US" sz="1100">
              <a:solidFill>
                <a:sysClr val="windowText" lastClr="000000"/>
              </a:solidFill>
              <a:effectLst/>
              <a:latin typeface="+mn-lt"/>
              <a:ea typeface="+mn-ea"/>
              <a:cs typeface="+mn-cs"/>
            </a:rPr>
            <a:t>寄附</a:t>
          </a:r>
          <a:r>
            <a:rPr kumimoji="1" lang="ja-JP" altLang="ja-JP" sz="1100">
              <a:solidFill>
                <a:sysClr val="windowText" lastClr="000000"/>
              </a:solidFill>
              <a:effectLst/>
              <a:latin typeface="+mn-lt"/>
              <a:ea typeface="+mn-ea"/>
              <a:cs typeface="+mn-cs"/>
            </a:rPr>
            <a:t>金が原資となっている元気づくり基金</a:t>
          </a:r>
          <a:r>
            <a:rPr kumimoji="1" lang="ja-JP" altLang="en-US" sz="1100">
              <a:solidFill>
                <a:sysClr val="windowText" lastClr="000000"/>
              </a:solidFill>
              <a:effectLst/>
              <a:latin typeface="+mn-lt"/>
              <a:ea typeface="+mn-ea"/>
              <a:cs typeface="+mn-cs"/>
            </a:rPr>
            <a:t>は増となったものの</a:t>
          </a:r>
          <a:r>
            <a:rPr kumimoji="1" lang="ja-JP" altLang="ja-JP" sz="1100">
              <a:solidFill>
                <a:sysClr val="windowText" lastClr="000000"/>
              </a:solidFill>
              <a:effectLst/>
              <a:latin typeface="+mn-lt"/>
              <a:ea typeface="+mn-ea"/>
              <a:cs typeface="+mn-cs"/>
            </a:rPr>
            <a:t>、財政調整基金</a:t>
          </a:r>
          <a:r>
            <a:rPr kumimoji="1" lang="ja-JP" altLang="en-US" sz="1100">
              <a:solidFill>
                <a:sysClr val="windowText" lastClr="000000"/>
              </a:solidFill>
              <a:effectLst/>
              <a:latin typeface="+mn-lt"/>
              <a:ea typeface="+mn-ea"/>
              <a:cs typeface="+mn-cs"/>
            </a:rPr>
            <a:t>は当初予算での財源不足による取り崩しに加え、台風災害に伴う財源に取り崩しを行ったことや、留保財源を確保できず積み立てができなかったことが影響し大きく減となったため</a:t>
          </a:r>
          <a:r>
            <a:rPr kumimoji="1" lang="ja-JP" altLang="ja-JP" sz="1100">
              <a:solidFill>
                <a:sysClr val="windowText" lastClr="000000"/>
              </a:solidFill>
              <a:effectLst/>
              <a:latin typeface="+mn-lt"/>
              <a:ea typeface="+mn-ea"/>
              <a:cs typeface="+mn-cs"/>
            </a:rPr>
            <a:t>、基金全体としては</a:t>
          </a:r>
          <a:r>
            <a:rPr kumimoji="1" lang="ja-JP" altLang="en-US" sz="1100">
              <a:solidFill>
                <a:sysClr val="windowText" lastClr="000000"/>
              </a:solidFill>
              <a:effectLst/>
              <a:latin typeface="+mn-lt"/>
              <a:ea typeface="+mn-ea"/>
              <a:cs typeface="+mn-cs"/>
            </a:rPr>
            <a:t>２４５</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１５．６</a:t>
          </a:r>
          <a:r>
            <a:rPr kumimoji="1" lang="ja-JP" altLang="ja-JP" sz="1100">
              <a:solidFill>
                <a:sysClr val="windowText" lastClr="000000"/>
              </a:solidFill>
              <a:effectLst/>
              <a:latin typeface="+mn-lt"/>
              <a:ea typeface="+mn-ea"/>
              <a:cs typeface="+mn-cs"/>
            </a:rPr>
            <a:t>％）減少した。</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災害対応など、緊急の財政需要に対応するため、財政調整基金の基金残高維持は図っていきたいと考えている。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また、今後の施設整備に備えるため、公共施設等整備基金の積み増しも図っていきたい。</a:t>
          </a:r>
          <a:endParaRPr lang="ja-JP" altLang="ja-JP" sz="1400">
            <a:solidFill>
              <a:sysClr val="windowText" lastClr="000000"/>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○公共施設等整備基金：公用または公共の用に供する施設の整備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○社会福祉基金：社会福祉の推進</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○元気づくり基金：住民参加によるまちづくり、社会的弱者、子供等の健全育成等の支援</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○ふるさと農村活性化基金：土地改良施設の機能を適正に発揮させるための集落共同活動の支援</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○公共施設等</a:t>
          </a:r>
          <a:r>
            <a:rPr kumimoji="1" lang="ja-JP" altLang="en-US" sz="1100">
              <a:solidFill>
                <a:sysClr val="windowText" lastClr="000000"/>
              </a:solidFill>
              <a:effectLst/>
              <a:latin typeface="+mn-lt"/>
              <a:ea typeface="+mn-ea"/>
              <a:cs typeface="+mn-cs"/>
            </a:rPr>
            <a:t>整備基金：増減なし。</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○社会福祉基金：こども医療費の助成範囲拡充に対応するため、１０百万円を充当。</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○元気づくり基金：前年度のふるさと納税</a:t>
          </a:r>
          <a:r>
            <a:rPr kumimoji="1" lang="ja-JP" altLang="en-US" sz="1100">
              <a:solidFill>
                <a:sysClr val="windowText" lastClr="000000"/>
              </a:solidFill>
              <a:effectLst/>
              <a:latin typeface="+mn-lt"/>
              <a:ea typeface="+mn-ea"/>
              <a:cs typeface="+mn-cs"/>
            </a:rPr>
            <a:t>寄附金</a:t>
          </a:r>
          <a:r>
            <a:rPr kumimoji="1" lang="ja-JP" altLang="ja-JP" sz="1100">
              <a:solidFill>
                <a:sysClr val="windowText" lastClr="000000"/>
              </a:solidFill>
              <a:effectLst/>
              <a:latin typeface="+mn-lt"/>
              <a:ea typeface="+mn-ea"/>
              <a:cs typeface="+mn-cs"/>
            </a:rPr>
            <a:t>積み立て分を取り崩し、</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寄附金</a:t>
          </a:r>
          <a:r>
            <a:rPr kumimoji="1" lang="ja-JP" altLang="ja-JP" sz="1100">
              <a:solidFill>
                <a:sysClr val="windowText" lastClr="000000"/>
              </a:solidFill>
              <a:effectLst/>
              <a:latin typeface="+mn-lt"/>
              <a:ea typeface="+mn-ea"/>
              <a:cs typeface="+mn-cs"/>
            </a:rPr>
            <a:t>額を積み立て。</a:t>
          </a:r>
          <a:r>
            <a:rPr kumimoji="1" lang="ja-JP" altLang="en-US" sz="1100">
              <a:solidFill>
                <a:sysClr val="windowText" lastClr="000000"/>
              </a:solidFill>
              <a:effectLst/>
              <a:latin typeface="+mn-lt"/>
              <a:ea typeface="+mn-ea"/>
              <a:cs typeface="+mn-cs"/>
            </a:rPr>
            <a:t>寄附金</a:t>
          </a:r>
          <a:r>
            <a:rPr kumimoji="1" lang="ja-JP" altLang="ja-JP" sz="1100">
              <a:solidFill>
                <a:sysClr val="windowText" lastClr="000000"/>
              </a:solidFill>
              <a:effectLst/>
              <a:latin typeface="+mn-lt"/>
              <a:ea typeface="+mn-ea"/>
              <a:cs typeface="+mn-cs"/>
            </a:rPr>
            <a:t>額の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により、残高</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○公共施設等整備基金：老朽化した施設の改修や、施設の集約・複合化などに備えるため、予算財政調整基金とのバランスを図りながら積み</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立てを図る。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○社会福祉基金：財政調整基金、公共施設等整備基金への積み立てを優先するため、基金の積み立ては予定していない。財政状況にもよるが、</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今後も減少予定。</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○元気づくり基金：ふるさと納税</a:t>
          </a:r>
          <a:r>
            <a:rPr kumimoji="1" lang="ja-JP" altLang="en-US" sz="1100">
              <a:solidFill>
                <a:sysClr val="windowText" lastClr="000000"/>
              </a:solidFill>
              <a:effectLst/>
              <a:latin typeface="+mn-lt"/>
              <a:ea typeface="+mn-ea"/>
              <a:cs typeface="+mn-cs"/>
            </a:rPr>
            <a:t>寄附金</a:t>
          </a:r>
          <a:r>
            <a:rPr kumimoji="1" lang="ja-JP" altLang="ja-JP" sz="1100">
              <a:solidFill>
                <a:sysClr val="windowText" lastClr="000000"/>
              </a:solidFill>
              <a:effectLst/>
              <a:latin typeface="+mn-lt"/>
              <a:ea typeface="+mn-ea"/>
              <a:cs typeface="+mn-cs"/>
            </a:rPr>
            <a:t>を積み立て、翌年度に目的別に充当しているため、今後も流動的である。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台風災害に伴う財政需要の増。</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普通交付税等の留保財源の減や、</a:t>
          </a:r>
          <a:r>
            <a:rPr kumimoji="1" lang="ja-JP" altLang="ja-JP" sz="1100">
              <a:solidFill>
                <a:sysClr val="windowText" lastClr="000000"/>
              </a:solidFill>
              <a:effectLst/>
              <a:latin typeface="+mn-lt"/>
              <a:ea typeface="+mn-ea"/>
              <a:cs typeface="+mn-cs"/>
            </a:rPr>
            <a:t>決算剰余金の減による積戻し額の</a:t>
          </a:r>
          <a:r>
            <a:rPr kumimoji="1" lang="ja-JP" altLang="en-US" sz="1100">
              <a:solidFill>
                <a:sysClr val="windowText" lastClr="000000"/>
              </a:solidFill>
              <a:effectLst/>
              <a:latin typeface="+mn-lt"/>
              <a:ea typeface="+mn-ea"/>
              <a:cs typeface="+mn-cs"/>
            </a:rPr>
            <a:t>不足</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災害等緊急時の備えとして、財政調整基金残高の維持を図るため、予算積立及び決算剰余積立の確保を図る。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償還のため、１</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百万円を取り崩したことによる減。</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町債償還の財源確保として積み立てを図りたいところであるが、厳しい財政状況により積</a:t>
          </a:r>
          <a:r>
            <a:rPr kumimoji="1" lang="ja-JP" altLang="en-US" sz="1100">
              <a:solidFill>
                <a:sysClr val="windowText" lastClr="000000"/>
              </a:solidFill>
              <a:effectLst/>
              <a:latin typeface="+mn-lt"/>
              <a:ea typeface="+mn-ea"/>
              <a:cs typeface="+mn-cs"/>
            </a:rPr>
            <a:t>み立てが</a:t>
          </a:r>
          <a:r>
            <a:rPr kumimoji="1" lang="ja-JP" altLang="ja-JP" sz="1100">
              <a:solidFill>
                <a:sysClr val="windowText" lastClr="000000"/>
              </a:solidFill>
              <a:effectLst/>
              <a:latin typeface="+mn-lt"/>
              <a:ea typeface="+mn-ea"/>
              <a:cs typeface="+mn-cs"/>
            </a:rPr>
            <a:t>できていない状況のため、今後も減少予定。</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81</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83</v>
      </c>
      <c r="C3" s="402"/>
      <c r="D3" s="402"/>
      <c r="E3" s="403"/>
      <c r="F3" s="403"/>
      <c r="G3" s="403"/>
      <c r="H3" s="403"/>
      <c r="I3" s="403"/>
      <c r="J3" s="403"/>
      <c r="K3" s="403"/>
      <c r="L3" s="403" t="s">
        <v>84</v>
      </c>
      <c r="M3" s="403"/>
      <c r="N3" s="403"/>
      <c r="O3" s="403"/>
      <c r="P3" s="403"/>
      <c r="Q3" s="403"/>
      <c r="R3" s="410"/>
      <c r="S3" s="410"/>
      <c r="T3" s="410"/>
      <c r="U3" s="410"/>
      <c r="V3" s="411"/>
      <c r="W3" s="385" t="s">
        <v>85</v>
      </c>
      <c r="X3" s="386"/>
      <c r="Y3" s="386"/>
      <c r="Z3" s="386"/>
      <c r="AA3" s="386"/>
      <c r="AB3" s="402"/>
      <c r="AC3" s="410" t="s">
        <v>86</v>
      </c>
      <c r="AD3" s="386"/>
      <c r="AE3" s="386"/>
      <c r="AF3" s="386"/>
      <c r="AG3" s="386"/>
      <c r="AH3" s="386"/>
      <c r="AI3" s="386"/>
      <c r="AJ3" s="386"/>
      <c r="AK3" s="386"/>
      <c r="AL3" s="387"/>
      <c r="AM3" s="385" t="s">
        <v>87</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88</v>
      </c>
      <c r="BO3" s="386"/>
      <c r="BP3" s="386"/>
      <c r="BQ3" s="386"/>
      <c r="BR3" s="386"/>
      <c r="BS3" s="386"/>
      <c r="BT3" s="386"/>
      <c r="BU3" s="387"/>
      <c r="BV3" s="385" t="s">
        <v>89</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90</v>
      </c>
      <c r="CU3" s="386"/>
      <c r="CV3" s="386"/>
      <c r="CW3" s="386"/>
      <c r="CX3" s="386"/>
      <c r="CY3" s="386"/>
      <c r="CZ3" s="386"/>
      <c r="DA3" s="387"/>
      <c r="DB3" s="385" t="s">
        <v>91</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92</v>
      </c>
      <c r="AZ4" s="389"/>
      <c r="BA4" s="389"/>
      <c r="BB4" s="389"/>
      <c r="BC4" s="389"/>
      <c r="BD4" s="389"/>
      <c r="BE4" s="389"/>
      <c r="BF4" s="389"/>
      <c r="BG4" s="389"/>
      <c r="BH4" s="389"/>
      <c r="BI4" s="389"/>
      <c r="BJ4" s="389"/>
      <c r="BK4" s="389"/>
      <c r="BL4" s="389"/>
      <c r="BM4" s="390"/>
      <c r="BN4" s="391">
        <v>8434585</v>
      </c>
      <c r="BO4" s="392"/>
      <c r="BP4" s="392"/>
      <c r="BQ4" s="392"/>
      <c r="BR4" s="392"/>
      <c r="BS4" s="392"/>
      <c r="BT4" s="392"/>
      <c r="BU4" s="393"/>
      <c r="BV4" s="391">
        <v>8740411</v>
      </c>
      <c r="BW4" s="392"/>
      <c r="BX4" s="392"/>
      <c r="BY4" s="392"/>
      <c r="BZ4" s="392"/>
      <c r="CA4" s="392"/>
      <c r="CB4" s="392"/>
      <c r="CC4" s="393"/>
      <c r="CD4" s="394" t="s">
        <v>93</v>
      </c>
      <c r="CE4" s="395"/>
      <c r="CF4" s="395"/>
      <c r="CG4" s="395"/>
      <c r="CH4" s="395"/>
      <c r="CI4" s="395"/>
      <c r="CJ4" s="395"/>
      <c r="CK4" s="395"/>
      <c r="CL4" s="395"/>
      <c r="CM4" s="395"/>
      <c r="CN4" s="395"/>
      <c r="CO4" s="395"/>
      <c r="CP4" s="395"/>
      <c r="CQ4" s="395"/>
      <c r="CR4" s="395"/>
      <c r="CS4" s="396"/>
      <c r="CT4" s="397">
        <v>3.8</v>
      </c>
      <c r="CU4" s="398"/>
      <c r="CV4" s="398"/>
      <c r="CW4" s="398"/>
      <c r="CX4" s="398"/>
      <c r="CY4" s="398"/>
      <c r="CZ4" s="398"/>
      <c r="DA4" s="399"/>
      <c r="DB4" s="397">
        <v>4.8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94</v>
      </c>
      <c r="AN5" s="458"/>
      <c r="AO5" s="458"/>
      <c r="AP5" s="458"/>
      <c r="AQ5" s="458"/>
      <c r="AR5" s="458"/>
      <c r="AS5" s="458"/>
      <c r="AT5" s="459"/>
      <c r="AU5" s="460" t="s">
        <v>95</v>
      </c>
      <c r="AV5" s="461"/>
      <c r="AW5" s="461"/>
      <c r="AX5" s="461"/>
      <c r="AY5" s="462" t="s">
        <v>96</v>
      </c>
      <c r="AZ5" s="463"/>
      <c r="BA5" s="463"/>
      <c r="BB5" s="463"/>
      <c r="BC5" s="463"/>
      <c r="BD5" s="463"/>
      <c r="BE5" s="463"/>
      <c r="BF5" s="463"/>
      <c r="BG5" s="463"/>
      <c r="BH5" s="463"/>
      <c r="BI5" s="463"/>
      <c r="BJ5" s="463"/>
      <c r="BK5" s="463"/>
      <c r="BL5" s="463"/>
      <c r="BM5" s="464"/>
      <c r="BN5" s="428">
        <v>8168379</v>
      </c>
      <c r="BO5" s="429"/>
      <c r="BP5" s="429"/>
      <c r="BQ5" s="429"/>
      <c r="BR5" s="429"/>
      <c r="BS5" s="429"/>
      <c r="BT5" s="429"/>
      <c r="BU5" s="430"/>
      <c r="BV5" s="428">
        <v>8488693</v>
      </c>
      <c r="BW5" s="429"/>
      <c r="BX5" s="429"/>
      <c r="BY5" s="429"/>
      <c r="BZ5" s="429"/>
      <c r="CA5" s="429"/>
      <c r="CB5" s="429"/>
      <c r="CC5" s="430"/>
      <c r="CD5" s="431" t="s">
        <v>97</v>
      </c>
      <c r="CE5" s="432"/>
      <c r="CF5" s="432"/>
      <c r="CG5" s="432"/>
      <c r="CH5" s="432"/>
      <c r="CI5" s="432"/>
      <c r="CJ5" s="432"/>
      <c r="CK5" s="432"/>
      <c r="CL5" s="432"/>
      <c r="CM5" s="432"/>
      <c r="CN5" s="432"/>
      <c r="CO5" s="432"/>
      <c r="CP5" s="432"/>
      <c r="CQ5" s="432"/>
      <c r="CR5" s="432"/>
      <c r="CS5" s="433"/>
      <c r="CT5" s="425">
        <v>94.4</v>
      </c>
      <c r="CU5" s="426"/>
      <c r="CV5" s="426"/>
      <c r="CW5" s="426"/>
      <c r="CX5" s="426"/>
      <c r="CY5" s="426"/>
      <c r="CZ5" s="426"/>
      <c r="DA5" s="427"/>
      <c r="DB5" s="425">
        <v>91.7</v>
      </c>
      <c r="DC5" s="426"/>
      <c r="DD5" s="426"/>
      <c r="DE5" s="426"/>
      <c r="DF5" s="426"/>
      <c r="DG5" s="426"/>
      <c r="DH5" s="426"/>
      <c r="DI5" s="427"/>
      <c r="DJ5" s="185"/>
      <c r="DK5" s="185"/>
      <c r="DL5" s="185"/>
      <c r="DM5" s="185"/>
      <c r="DN5" s="185"/>
      <c r="DO5" s="185"/>
    </row>
    <row r="6" spans="1:119" ht="18.75" customHeight="1" x14ac:dyDescent="0.15">
      <c r="A6" s="186"/>
      <c r="B6" s="434" t="s">
        <v>98</v>
      </c>
      <c r="C6" s="435"/>
      <c r="D6" s="435"/>
      <c r="E6" s="436"/>
      <c r="F6" s="436"/>
      <c r="G6" s="436"/>
      <c r="H6" s="436"/>
      <c r="I6" s="436"/>
      <c r="J6" s="436"/>
      <c r="K6" s="436"/>
      <c r="L6" s="436" t="s">
        <v>99</v>
      </c>
      <c r="M6" s="436"/>
      <c r="N6" s="436"/>
      <c r="O6" s="436"/>
      <c r="P6" s="436"/>
      <c r="Q6" s="436"/>
      <c r="R6" s="440"/>
      <c r="S6" s="440"/>
      <c r="T6" s="440"/>
      <c r="U6" s="440"/>
      <c r="V6" s="441"/>
      <c r="W6" s="444" t="s">
        <v>100</v>
      </c>
      <c r="X6" s="445"/>
      <c r="Y6" s="445"/>
      <c r="Z6" s="445"/>
      <c r="AA6" s="445"/>
      <c r="AB6" s="435"/>
      <c r="AC6" s="448" t="s">
        <v>101</v>
      </c>
      <c r="AD6" s="449"/>
      <c r="AE6" s="449"/>
      <c r="AF6" s="449"/>
      <c r="AG6" s="449"/>
      <c r="AH6" s="449"/>
      <c r="AI6" s="449"/>
      <c r="AJ6" s="449"/>
      <c r="AK6" s="449"/>
      <c r="AL6" s="450"/>
      <c r="AM6" s="457" t="s">
        <v>102</v>
      </c>
      <c r="AN6" s="458"/>
      <c r="AO6" s="458"/>
      <c r="AP6" s="458"/>
      <c r="AQ6" s="458"/>
      <c r="AR6" s="458"/>
      <c r="AS6" s="458"/>
      <c r="AT6" s="459"/>
      <c r="AU6" s="460" t="s">
        <v>95</v>
      </c>
      <c r="AV6" s="461"/>
      <c r="AW6" s="461"/>
      <c r="AX6" s="461"/>
      <c r="AY6" s="462" t="s">
        <v>103</v>
      </c>
      <c r="AZ6" s="463"/>
      <c r="BA6" s="463"/>
      <c r="BB6" s="463"/>
      <c r="BC6" s="463"/>
      <c r="BD6" s="463"/>
      <c r="BE6" s="463"/>
      <c r="BF6" s="463"/>
      <c r="BG6" s="463"/>
      <c r="BH6" s="463"/>
      <c r="BI6" s="463"/>
      <c r="BJ6" s="463"/>
      <c r="BK6" s="463"/>
      <c r="BL6" s="463"/>
      <c r="BM6" s="464"/>
      <c r="BN6" s="428">
        <v>266206</v>
      </c>
      <c r="BO6" s="429"/>
      <c r="BP6" s="429"/>
      <c r="BQ6" s="429"/>
      <c r="BR6" s="429"/>
      <c r="BS6" s="429"/>
      <c r="BT6" s="429"/>
      <c r="BU6" s="430"/>
      <c r="BV6" s="428">
        <v>251718</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100.4</v>
      </c>
      <c r="CU6" s="466"/>
      <c r="CV6" s="466"/>
      <c r="CW6" s="466"/>
      <c r="CX6" s="466"/>
      <c r="CY6" s="466"/>
      <c r="CZ6" s="466"/>
      <c r="DA6" s="467"/>
      <c r="DB6" s="465">
        <v>97.8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76047</v>
      </c>
      <c r="BO7" s="429"/>
      <c r="BP7" s="429"/>
      <c r="BQ7" s="429"/>
      <c r="BR7" s="429"/>
      <c r="BS7" s="429"/>
      <c r="BT7" s="429"/>
      <c r="BU7" s="430"/>
      <c r="BV7" s="428">
        <v>6607</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5066504</v>
      </c>
      <c r="CU7" s="429"/>
      <c r="CV7" s="429"/>
      <c r="CW7" s="429"/>
      <c r="CX7" s="429"/>
      <c r="CY7" s="429"/>
      <c r="CZ7" s="429"/>
      <c r="DA7" s="430"/>
      <c r="DB7" s="428">
        <v>5099712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95</v>
      </c>
      <c r="AV8" s="461"/>
      <c r="AW8" s="461"/>
      <c r="AX8" s="461"/>
      <c r="AY8" s="462" t="s">
        <v>110</v>
      </c>
      <c r="AZ8" s="463"/>
      <c r="BA8" s="463"/>
      <c r="BB8" s="463"/>
      <c r="BC8" s="463"/>
      <c r="BD8" s="463"/>
      <c r="BE8" s="463"/>
      <c r="BF8" s="463"/>
      <c r="BG8" s="463"/>
      <c r="BH8" s="463"/>
      <c r="BI8" s="463"/>
      <c r="BJ8" s="463"/>
      <c r="BK8" s="463"/>
      <c r="BL8" s="463"/>
      <c r="BM8" s="464"/>
      <c r="BN8" s="428">
        <v>190159</v>
      </c>
      <c r="BO8" s="429"/>
      <c r="BP8" s="429"/>
      <c r="BQ8" s="429"/>
      <c r="BR8" s="429"/>
      <c r="BS8" s="429"/>
      <c r="BT8" s="429"/>
      <c r="BU8" s="430"/>
      <c r="BV8" s="428">
        <v>245111</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0.5</v>
      </c>
      <c r="CU8" s="469"/>
      <c r="CV8" s="469"/>
      <c r="CW8" s="469"/>
      <c r="CX8" s="469"/>
      <c r="CY8" s="469"/>
      <c r="CZ8" s="469"/>
      <c r="DA8" s="470"/>
      <c r="DB8" s="468">
        <v>0.5</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19606</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95</v>
      </c>
      <c r="AV9" s="461"/>
      <c r="AW9" s="461"/>
      <c r="AX9" s="461"/>
      <c r="AY9" s="462" t="s">
        <v>116</v>
      </c>
      <c r="AZ9" s="463"/>
      <c r="BA9" s="463"/>
      <c r="BB9" s="463"/>
      <c r="BC9" s="463"/>
      <c r="BD9" s="463"/>
      <c r="BE9" s="463"/>
      <c r="BF9" s="463"/>
      <c r="BG9" s="463"/>
      <c r="BH9" s="463"/>
      <c r="BI9" s="463"/>
      <c r="BJ9" s="463"/>
      <c r="BK9" s="463"/>
      <c r="BL9" s="463"/>
      <c r="BM9" s="464"/>
      <c r="BN9" s="428">
        <v>-54952</v>
      </c>
      <c r="BO9" s="429"/>
      <c r="BP9" s="429"/>
      <c r="BQ9" s="429"/>
      <c r="BR9" s="429"/>
      <c r="BS9" s="429"/>
      <c r="BT9" s="429"/>
      <c r="BU9" s="430"/>
      <c r="BV9" s="428">
        <v>2551</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15.9</v>
      </c>
      <c r="CU9" s="426"/>
      <c r="CV9" s="426"/>
      <c r="CW9" s="426"/>
      <c r="CX9" s="426"/>
      <c r="CY9" s="426"/>
      <c r="CZ9" s="426"/>
      <c r="DA9" s="427"/>
      <c r="DB9" s="425">
        <v>16.2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20909</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95</v>
      </c>
      <c r="AV10" s="461"/>
      <c r="AW10" s="461"/>
      <c r="AX10" s="461"/>
      <c r="AY10" s="462" t="s">
        <v>120</v>
      </c>
      <c r="AZ10" s="463"/>
      <c r="BA10" s="463"/>
      <c r="BB10" s="463"/>
      <c r="BC10" s="463"/>
      <c r="BD10" s="463"/>
      <c r="BE10" s="463"/>
      <c r="BF10" s="463"/>
      <c r="BG10" s="463"/>
      <c r="BH10" s="463"/>
      <c r="BI10" s="463"/>
      <c r="BJ10" s="463"/>
      <c r="BK10" s="463"/>
      <c r="BL10" s="463"/>
      <c r="BM10" s="464"/>
      <c r="BN10" s="428">
        <v>0</v>
      </c>
      <c r="BO10" s="429"/>
      <c r="BP10" s="429"/>
      <c r="BQ10" s="429"/>
      <c r="BR10" s="429"/>
      <c r="BS10" s="429"/>
      <c r="BT10" s="429"/>
      <c r="BU10" s="430"/>
      <c r="BV10" s="428">
        <v>160000</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95</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19450</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361058</v>
      </c>
      <c r="BO12" s="429"/>
      <c r="BP12" s="429"/>
      <c r="BQ12" s="429"/>
      <c r="BR12" s="429"/>
      <c r="BS12" s="429"/>
      <c r="BT12" s="429"/>
      <c r="BU12" s="430"/>
      <c r="BV12" s="428">
        <v>283000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19285</v>
      </c>
      <c r="S13" s="510"/>
      <c r="T13" s="510"/>
      <c r="U13" s="510"/>
      <c r="V13" s="511"/>
      <c r="W13" s="444" t="s">
        <v>139</v>
      </c>
      <c r="X13" s="445"/>
      <c r="Y13" s="445"/>
      <c r="Z13" s="445"/>
      <c r="AA13" s="445"/>
      <c r="AB13" s="435"/>
      <c r="AC13" s="479">
        <v>1970</v>
      </c>
      <c r="AD13" s="480"/>
      <c r="AE13" s="480"/>
      <c r="AF13" s="480"/>
      <c r="AG13" s="519"/>
      <c r="AH13" s="479">
        <v>2219</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-416010</v>
      </c>
      <c r="BO13" s="429"/>
      <c r="BP13" s="429"/>
      <c r="BQ13" s="429"/>
      <c r="BR13" s="429"/>
      <c r="BS13" s="429"/>
      <c r="BT13" s="429"/>
      <c r="BU13" s="430"/>
      <c r="BV13" s="428">
        <v>-120449</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10.199999999999999</v>
      </c>
      <c r="CU13" s="426"/>
      <c r="CV13" s="426"/>
      <c r="CW13" s="426"/>
      <c r="CX13" s="426"/>
      <c r="CY13" s="426"/>
      <c r="CZ13" s="426"/>
      <c r="DA13" s="427"/>
      <c r="DB13" s="425">
        <v>10.1</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19722</v>
      </c>
      <c r="S14" s="510"/>
      <c r="T14" s="510"/>
      <c r="U14" s="510"/>
      <c r="V14" s="511"/>
      <c r="W14" s="418"/>
      <c r="X14" s="419"/>
      <c r="Y14" s="419"/>
      <c r="Z14" s="419"/>
      <c r="AA14" s="419"/>
      <c r="AB14" s="408"/>
      <c r="AC14" s="512">
        <v>20.399999999999999</v>
      </c>
      <c r="AD14" s="513"/>
      <c r="AE14" s="513"/>
      <c r="AF14" s="513"/>
      <c r="AG14" s="514"/>
      <c r="AH14" s="512">
        <v>21.7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80.400000000000006</v>
      </c>
      <c r="CU14" s="524"/>
      <c r="CV14" s="524"/>
      <c r="CW14" s="524"/>
      <c r="CX14" s="524"/>
      <c r="CY14" s="524"/>
      <c r="CZ14" s="524"/>
      <c r="DA14" s="525"/>
      <c r="DB14" s="523">
        <v>83.8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19582</v>
      </c>
      <c r="S15" s="510"/>
      <c r="T15" s="510"/>
      <c r="U15" s="510"/>
      <c r="V15" s="511"/>
      <c r="W15" s="444" t="s">
        <v>147</v>
      </c>
      <c r="X15" s="445"/>
      <c r="Y15" s="445"/>
      <c r="Z15" s="445"/>
      <c r="AA15" s="445"/>
      <c r="AB15" s="435"/>
      <c r="AC15" s="479">
        <v>2153</v>
      </c>
      <c r="AD15" s="480"/>
      <c r="AE15" s="480"/>
      <c r="AF15" s="480"/>
      <c r="AG15" s="519"/>
      <c r="AH15" s="479">
        <v>2336</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2158621</v>
      </c>
      <c r="BO15" s="392"/>
      <c r="BP15" s="392"/>
      <c r="BQ15" s="392"/>
      <c r="BR15" s="392"/>
      <c r="BS15" s="392"/>
      <c r="BT15" s="392"/>
      <c r="BU15" s="393"/>
      <c r="BV15" s="391">
        <v>2120104</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22.3</v>
      </c>
      <c r="AD16" s="513"/>
      <c r="AE16" s="513"/>
      <c r="AF16" s="513"/>
      <c r="AG16" s="514"/>
      <c r="AH16" s="512">
        <v>22.8</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4184445</v>
      </c>
      <c r="BO16" s="429"/>
      <c r="BP16" s="429"/>
      <c r="BQ16" s="429"/>
      <c r="BR16" s="429"/>
      <c r="BS16" s="429"/>
      <c r="BT16" s="429"/>
      <c r="BU16" s="430"/>
      <c r="BV16" s="428">
        <v>4214058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5551</v>
      </c>
      <c r="AD17" s="480"/>
      <c r="AE17" s="480"/>
      <c r="AF17" s="480"/>
      <c r="AG17" s="519"/>
      <c r="AH17" s="479">
        <v>5677</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2738682</v>
      </c>
      <c r="BO17" s="429"/>
      <c r="BP17" s="429"/>
      <c r="BQ17" s="429"/>
      <c r="BR17" s="429"/>
      <c r="BS17" s="429"/>
      <c r="BT17" s="429"/>
      <c r="BU17" s="430"/>
      <c r="BV17" s="428">
        <v>2689188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130.63</v>
      </c>
      <c r="M18" s="541"/>
      <c r="N18" s="541"/>
      <c r="O18" s="541"/>
      <c r="P18" s="541"/>
      <c r="Q18" s="541"/>
      <c r="R18" s="542"/>
      <c r="S18" s="542"/>
      <c r="T18" s="542"/>
      <c r="U18" s="542"/>
      <c r="V18" s="543"/>
      <c r="W18" s="446"/>
      <c r="X18" s="447"/>
      <c r="Y18" s="447"/>
      <c r="Z18" s="447"/>
      <c r="AA18" s="447"/>
      <c r="AB18" s="438"/>
      <c r="AC18" s="544">
        <v>57.4</v>
      </c>
      <c r="AD18" s="545"/>
      <c r="AE18" s="545"/>
      <c r="AF18" s="545"/>
      <c r="AG18" s="546"/>
      <c r="AH18" s="544">
        <v>55.5</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4741296</v>
      </c>
      <c r="BO18" s="429"/>
      <c r="BP18" s="429"/>
      <c r="BQ18" s="429"/>
      <c r="BR18" s="429"/>
      <c r="BS18" s="429"/>
      <c r="BT18" s="429"/>
      <c r="BU18" s="430"/>
      <c r="BV18" s="428">
        <v>4729308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150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5802847</v>
      </c>
      <c r="BO19" s="429"/>
      <c r="BP19" s="429"/>
      <c r="BQ19" s="429"/>
      <c r="BR19" s="429"/>
      <c r="BS19" s="429"/>
      <c r="BT19" s="429"/>
      <c r="BU19" s="430"/>
      <c r="BV19" s="428">
        <v>5907305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7606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8564358</v>
      </c>
      <c r="BO23" s="429"/>
      <c r="BP23" s="429"/>
      <c r="BQ23" s="429"/>
      <c r="BR23" s="429"/>
      <c r="BS23" s="429"/>
      <c r="BT23" s="429"/>
      <c r="BU23" s="430"/>
      <c r="BV23" s="428">
        <v>8977793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7220</v>
      </c>
      <c r="R24" s="480"/>
      <c r="S24" s="480"/>
      <c r="T24" s="480"/>
      <c r="U24" s="480"/>
      <c r="V24" s="519"/>
      <c r="W24" s="578"/>
      <c r="X24" s="566"/>
      <c r="Y24" s="567"/>
      <c r="Z24" s="478" t="s">
        <v>171</v>
      </c>
      <c r="AA24" s="458"/>
      <c r="AB24" s="458"/>
      <c r="AC24" s="458"/>
      <c r="AD24" s="458"/>
      <c r="AE24" s="458"/>
      <c r="AF24" s="458"/>
      <c r="AG24" s="459"/>
      <c r="AH24" s="479">
        <v>131</v>
      </c>
      <c r="AI24" s="480"/>
      <c r="AJ24" s="480"/>
      <c r="AK24" s="480"/>
      <c r="AL24" s="519"/>
      <c r="AM24" s="479">
        <v>421820</v>
      </c>
      <c r="AN24" s="480"/>
      <c r="AO24" s="480"/>
      <c r="AP24" s="480"/>
      <c r="AQ24" s="480"/>
      <c r="AR24" s="519"/>
      <c r="AS24" s="479">
        <v>3220</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8332336</v>
      </c>
      <c r="BO24" s="429"/>
      <c r="BP24" s="429"/>
      <c r="BQ24" s="429"/>
      <c r="BR24" s="429"/>
      <c r="BS24" s="429"/>
      <c r="BT24" s="429"/>
      <c r="BU24" s="430"/>
      <c r="BV24" s="428">
        <v>8742157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5790</v>
      </c>
      <c r="R25" s="480"/>
      <c r="S25" s="480"/>
      <c r="T25" s="480"/>
      <c r="U25" s="480"/>
      <c r="V25" s="519"/>
      <c r="W25" s="578"/>
      <c r="X25" s="566"/>
      <c r="Y25" s="567"/>
      <c r="Z25" s="478" t="s">
        <v>174</v>
      </c>
      <c r="AA25" s="458"/>
      <c r="AB25" s="458"/>
      <c r="AC25" s="458"/>
      <c r="AD25" s="458"/>
      <c r="AE25" s="458"/>
      <c r="AF25" s="458"/>
      <c r="AG25" s="459"/>
      <c r="AH25" s="479" t="s">
        <v>127</v>
      </c>
      <c r="AI25" s="480"/>
      <c r="AJ25" s="480"/>
      <c r="AK25" s="480"/>
      <c r="AL25" s="519"/>
      <c r="AM25" s="479" t="s">
        <v>137</v>
      </c>
      <c r="AN25" s="480"/>
      <c r="AO25" s="480"/>
      <c r="AP25" s="480"/>
      <c r="AQ25" s="480"/>
      <c r="AR25" s="519"/>
      <c r="AS25" s="479" t="s">
        <v>137</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375976</v>
      </c>
      <c r="BO25" s="392"/>
      <c r="BP25" s="392"/>
      <c r="BQ25" s="392"/>
      <c r="BR25" s="392"/>
      <c r="BS25" s="392"/>
      <c r="BT25" s="392"/>
      <c r="BU25" s="393"/>
      <c r="BV25" s="391">
        <v>214334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5520</v>
      </c>
      <c r="R26" s="480"/>
      <c r="S26" s="480"/>
      <c r="T26" s="480"/>
      <c r="U26" s="480"/>
      <c r="V26" s="519"/>
      <c r="W26" s="578"/>
      <c r="X26" s="566"/>
      <c r="Y26" s="567"/>
      <c r="Z26" s="478" t="s">
        <v>177</v>
      </c>
      <c r="AA26" s="588"/>
      <c r="AB26" s="588"/>
      <c r="AC26" s="588"/>
      <c r="AD26" s="588"/>
      <c r="AE26" s="588"/>
      <c r="AF26" s="588"/>
      <c r="AG26" s="589"/>
      <c r="AH26" s="479" t="s">
        <v>127</v>
      </c>
      <c r="AI26" s="480"/>
      <c r="AJ26" s="480"/>
      <c r="AK26" s="480"/>
      <c r="AL26" s="519"/>
      <c r="AM26" s="479" t="s">
        <v>127</v>
      </c>
      <c r="AN26" s="480"/>
      <c r="AO26" s="480"/>
      <c r="AP26" s="480"/>
      <c r="AQ26" s="480"/>
      <c r="AR26" s="519"/>
      <c r="AS26" s="479" t="s">
        <v>137</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127</v>
      </c>
      <c r="BO26" s="429"/>
      <c r="BP26" s="429"/>
      <c r="BQ26" s="429"/>
      <c r="BR26" s="429"/>
      <c r="BS26" s="429"/>
      <c r="BT26" s="429"/>
      <c r="BU26" s="430"/>
      <c r="BV26" s="428" t="s">
        <v>127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3210</v>
      </c>
      <c r="R27" s="480"/>
      <c r="S27" s="480"/>
      <c r="T27" s="480"/>
      <c r="U27" s="480"/>
      <c r="V27" s="519"/>
      <c r="W27" s="578"/>
      <c r="X27" s="566"/>
      <c r="Y27" s="567"/>
      <c r="Z27" s="478" t="s">
        <v>180</v>
      </c>
      <c r="AA27" s="458"/>
      <c r="AB27" s="458"/>
      <c r="AC27" s="458"/>
      <c r="AD27" s="458"/>
      <c r="AE27" s="458"/>
      <c r="AF27" s="458"/>
      <c r="AG27" s="459"/>
      <c r="AH27" s="479" t="s">
        <v>137</v>
      </c>
      <c r="AI27" s="480"/>
      <c r="AJ27" s="480"/>
      <c r="AK27" s="480"/>
      <c r="AL27" s="519"/>
      <c r="AM27" s="479" t="s">
        <v>137</v>
      </c>
      <c r="AN27" s="480"/>
      <c r="AO27" s="480"/>
      <c r="AP27" s="480"/>
      <c r="AQ27" s="480"/>
      <c r="AR27" s="519"/>
      <c r="AS27" s="479" t="s">
        <v>137</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225760</v>
      </c>
      <c r="BO27" s="602"/>
      <c r="BP27" s="602"/>
      <c r="BQ27" s="602"/>
      <c r="BR27" s="602"/>
      <c r="BS27" s="602"/>
      <c r="BT27" s="602"/>
      <c r="BU27" s="603"/>
      <c r="BV27" s="601">
        <v>225760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2570</v>
      </c>
      <c r="R28" s="480"/>
      <c r="S28" s="480"/>
      <c r="T28" s="480"/>
      <c r="U28" s="480"/>
      <c r="V28" s="519"/>
      <c r="W28" s="578"/>
      <c r="X28" s="566"/>
      <c r="Y28" s="567"/>
      <c r="Z28" s="478" t="s">
        <v>183</v>
      </c>
      <c r="AA28" s="458"/>
      <c r="AB28" s="458"/>
      <c r="AC28" s="458"/>
      <c r="AD28" s="458"/>
      <c r="AE28" s="458"/>
      <c r="AF28" s="458"/>
      <c r="AG28" s="459"/>
      <c r="AH28" s="479" t="s">
        <v>137</v>
      </c>
      <c r="AI28" s="480"/>
      <c r="AJ28" s="480"/>
      <c r="AK28" s="480"/>
      <c r="AL28" s="519"/>
      <c r="AM28" s="479" t="s">
        <v>137</v>
      </c>
      <c r="AN28" s="480"/>
      <c r="AO28" s="480"/>
      <c r="AP28" s="480"/>
      <c r="AQ28" s="480"/>
      <c r="AR28" s="519"/>
      <c r="AS28" s="479" t="s">
        <v>137</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1005908</v>
      </c>
      <c r="BO28" s="392"/>
      <c r="BP28" s="392"/>
      <c r="BQ28" s="392"/>
      <c r="BR28" s="392"/>
      <c r="BS28" s="392"/>
      <c r="BT28" s="392"/>
      <c r="BU28" s="393"/>
      <c r="BV28" s="391">
        <v>1243966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11</v>
      </c>
      <c r="M29" s="480"/>
      <c r="N29" s="480"/>
      <c r="O29" s="480"/>
      <c r="P29" s="519"/>
      <c r="Q29" s="479">
        <v>2320</v>
      </c>
      <c r="R29" s="480"/>
      <c r="S29" s="480"/>
      <c r="T29" s="480"/>
      <c r="U29" s="480"/>
      <c r="V29" s="519"/>
      <c r="W29" s="579"/>
      <c r="X29" s="580"/>
      <c r="Y29" s="581"/>
      <c r="Z29" s="478" t="s">
        <v>186</v>
      </c>
      <c r="AA29" s="458"/>
      <c r="AB29" s="458"/>
      <c r="AC29" s="458"/>
      <c r="AD29" s="458"/>
      <c r="AE29" s="458"/>
      <c r="AF29" s="458"/>
      <c r="AG29" s="459"/>
      <c r="AH29" s="479">
        <v>131</v>
      </c>
      <c r="AI29" s="480"/>
      <c r="AJ29" s="480"/>
      <c r="AK29" s="480"/>
      <c r="AL29" s="519"/>
      <c r="AM29" s="479">
        <v>421820</v>
      </c>
      <c r="AN29" s="480"/>
      <c r="AO29" s="480"/>
      <c r="AP29" s="480"/>
      <c r="AQ29" s="480"/>
      <c r="AR29" s="519"/>
      <c r="AS29" s="479">
        <v>3220</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57668</v>
      </c>
      <c r="BO29" s="429"/>
      <c r="BP29" s="429"/>
      <c r="BQ29" s="429"/>
      <c r="BR29" s="429"/>
      <c r="BS29" s="429"/>
      <c r="BT29" s="429"/>
      <c r="BU29" s="430"/>
      <c r="BV29" s="428">
        <v>69359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97.3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256749</v>
      </c>
      <c r="BO30" s="602"/>
      <c r="BP30" s="602"/>
      <c r="BQ30" s="602"/>
      <c r="BR30" s="602"/>
      <c r="BS30" s="602"/>
      <c r="BT30" s="602"/>
      <c r="BU30" s="603"/>
      <c r="BV30" s="601">
        <v>251399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195</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宮崎県市町村総合事務組合（一般会計）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13</v>
      </c>
      <c r="CP34" s="614"/>
      <c r="CQ34" s="615" t="str">
        <f>IF('各会計、関係団体の財政状況及び健全化判断比率'!BS7="","",'各会計、関係団体の財政状況及び健全化判断比率'!BS7)</f>
        <v>国富町土地開発公社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宮崎県市町村総合事務組合（市町村交通災害共済事業特別会計）</v>
      </c>
      <c r="BZ35" s="615"/>
      <c r="CA35" s="615"/>
      <c r="CB35" s="615"/>
      <c r="CC35" s="615"/>
      <c r="CD35" s="615"/>
      <c r="CE35" s="615"/>
      <c r="CF35" s="615"/>
      <c r="CG35" s="615"/>
      <c r="CH35" s="615"/>
      <c r="CI35" s="615"/>
      <c r="CJ35" s="615"/>
      <c r="CK35" s="615"/>
      <c r="CL35" s="615"/>
      <c r="CM35" s="615"/>
      <c r="CN35" s="213"/>
      <c r="CO35" s="614">
        <f t="shared" ref="CO35:CO43" si="3">IF(CQ35="","",CO34+1)</f>
        <v>14</v>
      </c>
      <c r="CP35" s="614"/>
      <c r="CQ35" s="615" t="str">
        <f>IF('各会計、関係団体の財政状況及び健全化判断比率'!BS8="","",'各会計、関係団体の財政状況及び健全化判断比率'!BS8)</f>
        <v>宮崎県環境整備公社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宮崎県市町村総合事務組合（自治会館管理運営特別会計）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宮崎県中部地区衛生組合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宮崎県後期高齢者医療広域連合（一般会計）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宮崎県後期高齢者医療広域連合（後期高齢者医療特別会計）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Mn7hXadRAcjPGSniC9pDdQpqaX2uip3jpWYywiBNkYZ0/U2BBd7bUpiW5UTATVobPz80wVnJ3GN6xmeop2x9Q==" saltValue="JU1Mk9k8C53TCKI3ZmoB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2158787</v>
      </c>
      <c r="S5" s="631"/>
      <c r="T5" s="631"/>
      <c r="U5" s="631"/>
      <c r="V5" s="631"/>
      <c r="W5" s="631"/>
      <c r="X5" s="631"/>
      <c r="Y5" s="632"/>
      <c r="Z5" s="633">
        <v>25.6</v>
      </c>
      <c r="AA5" s="633"/>
      <c r="AB5" s="633"/>
      <c r="AC5" s="633"/>
      <c r="AD5" s="634">
        <v>2158787</v>
      </c>
      <c r="AE5" s="634"/>
      <c r="AF5" s="634"/>
      <c r="AG5" s="634"/>
      <c r="AH5" s="634"/>
      <c r="AI5" s="634"/>
      <c r="AJ5" s="634"/>
      <c r="AK5" s="634"/>
      <c r="AL5" s="635">
        <v>45.7</v>
      </c>
      <c r="AM5" s="636"/>
      <c r="AN5" s="636"/>
      <c r="AO5" s="637"/>
      <c r="AP5" s="627" t="s">
        <v>226</v>
      </c>
      <c r="AQ5" s="628"/>
      <c r="AR5" s="628"/>
      <c r="AS5" s="628"/>
      <c r="AT5" s="628"/>
      <c r="AU5" s="628"/>
      <c r="AV5" s="628"/>
      <c r="AW5" s="628"/>
      <c r="AX5" s="628"/>
      <c r="AY5" s="628"/>
      <c r="AZ5" s="628"/>
      <c r="BA5" s="628"/>
      <c r="BB5" s="628"/>
      <c r="BC5" s="628"/>
      <c r="BD5" s="628"/>
      <c r="BE5" s="628"/>
      <c r="BF5" s="629"/>
      <c r="BG5" s="641">
        <v>2158787</v>
      </c>
      <c r="BH5" s="642"/>
      <c r="BI5" s="642"/>
      <c r="BJ5" s="642"/>
      <c r="BK5" s="642"/>
      <c r="BL5" s="642"/>
      <c r="BM5" s="642"/>
      <c r="BN5" s="643"/>
      <c r="BO5" s="644">
        <v>100</v>
      </c>
      <c r="BP5" s="644"/>
      <c r="BQ5" s="644"/>
      <c r="BR5" s="644"/>
      <c r="BS5" s="645" t="s">
        <v>227</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219</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114472</v>
      </c>
      <c r="S6" s="642"/>
      <c r="T6" s="642"/>
      <c r="U6" s="642"/>
      <c r="V6" s="642"/>
      <c r="W6" s="642"/>
      <c r="X6" s="642"/>
      <c r="Y6" s="643"/>
      <c r="Z6" s="644">
        <v>1.4</v>
      </c>
      <c r="AA6" s="644"/>
      <c r="AB6" s="644"/>
      <c r="AC6" s="644"/>
      <c r="AD6" s="645">
        <v>114472</v>
      </c>
      <c r="AE6" s="645"/>
      <c r="AF6" s="645"/>
      <c r="AG6" s="645"/>
      <c r="AH6" s="645"/>
      <c r="AI6" s="645"/>
      <c r="AJ6" s="645"/>
      <c r="AK6" s="645"/>
      <c r="AL6" s="646">
        <v>2.4</v>
      </c>
      <c r="AM6" s="647"/>
      <c r="AN6" s="647"/>
      <c r="AO6" s="648"/>
      <c r="AP6" s="638" t="s">
        <v>232</v>
      </c>
      <c r="AQ6" s="639"/>
      <c r="AR6" s="639"/>
      <c r="AS6" s="639"/>
      <c r="AT6" s="639"/>
      <c r="AU6" s="639"/>
      <c r="AV6" s="639"/>
      <c r="AW6" s="639"/>
      <c r="AX6" s="639"/>
      <c r="AY6" s="639"/>
      <c r="AZ6" s="639"/>
      <c r="BA6" s="639"/>
      <c r="BB6" s="639"/>
      <c r="BC6" s="639"/>
      <c r="BD6" s="639"/>
      <c r="BE6" s="639"/>
      <c r="BF6" s="640"/>
      <c r="BG6" s="641">
        <v>2158787</v>
      </c>
      <c r="BH6" s="642"/>
      <c r="BI6" s="642"/>
      <c r="BJ6" s="642"/>
      <c r="BK6" s="642"/>
      <c r="BL6" s="642"/>
      <c r="BM6" s="642"/>
      <c r="BN6" s="643"/>
      <c r="BO6" s="644">
        <v>100</v>
      </c>
      <c r="BP6" s="644"/>
      <c r="BQ6" s="644"/>
      <c r="BR6" s="644"/>
      <c r="BS6" s="645" t="s">
        <v>227</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96134</v>
      </c>
      <c r="CS6" s="642"/>
      <c r="CT6" s="642"/>
      <c r="CU6" s="642"/>
      <c r="CV6" s="642"/>
      <c r="CW6" s="642"/>
      <c r="CX6" s="642"/>
      <c r="CY6" s="643"/>
      <c r="CZ6" s="635">
        <v>1.2</v>
      </c>
      <c r="DA6" s="636"/>
      <c r="DB6" s="636"/>
      <c r="DC6" s="655"/>
      <c r="DD6" s="650" t="s">
        <v>227</v>
      </c>
      <c r="DE6" s="642"/>
      <c r="DF6" s="642"/>
      <c r="DG6" s="642"/>
      <c r="DH6" s="642"/>
      <c r="DI6" s="642"/>
      <c r="DJ6" s="642"/>
      <c r="DK6" s="642"/>
      <c r="DL6" s="642"/>
      <c r="DM6" s="642"/>
      <c r="DN6" s="642"/>
      <c r="DO6" s="642"/>
      <c r="DP6" s="643"/>
      <c r="DQ6" s="650">
        <v>96134</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2054</v>
      </c>
      <c r="S7" s="642"/>
      <c r="T7" s="642"/>
      <c r="U7" s="642"/>
      <c r="V7" s="642"/>
      <c r="W7" s="642"/>
      <c r="X7" s="642"/>
      <c r="Y7" s="643"/>
      <c r="Z7" s="644">
        <v>0</v>
      </c>
      <c r="AA7" s="644"/>
      <c r="AB7" s="644"/>
      <c r="AC7" s="644"/>
      <c r="AD7" s="645">
        <v>2054</v>
      </c>
      <c r="AE7" s="645"/>
      <c r="AF7" s="645"/>
      <c r="AG7" s="645"/>
      <c r="AH7" s="645"/>
      <c r="AI7" s="645"/>
      <c r="AJ7" s="645"/>
      <c r="AK7" s="645"/>
      <c r="AL7" s="646">
        <v>0</v>
      </c>
      <c r="AM7" s="647"/>
      <c r="AN7" s="647"/>
      <c r="AO7" s="648"/>
      <c r="AP7" s="638" t="s">
        <v>235</v>
      </c>
      <c r="AQ7" s="639"/>
      <c r="AR7" s="639"/>
      <c r="AS7" s="639"/>
      <c r="AT7" s="639"/>
      <c r="AU7" s="639"/>
      <c r="AV7" s="639"/>
      <c r="AW7" s="639"/>
      <c r="AX7" s="639"/>
      <c r="AY7" s="639"/>
      <c r="AZ7" s="639"/>
      <c r="BA7" s="639"/>
      <c r="BB7" s="639"/>
      <c r="BC7" s="639"/>
      <c r="BD7" s="639"/>
      <c r="BE7" s="639"/>
      <c r="BF7" s="640"/>
      <c r="BG7" s="641">
        <v>680126</v>
      </c>
      <c r="BH7" s="642"/>
      <c r="BI7" s="642"/>
      <c r="BJ7" s="642"/>
      <c r="BK7" s="642"/>
      <c r="BL7" s="642"/>
      <c r="BM7" s="642"/>
      <c r="BN7" s="643"/>
      <c r="BO7" s="644">
        <v>31.5</v>
      </c>
      <c r="BP7" s="644"/>
      <c r="BQ7" s="644"/>
      <c r="BR7" s="644"/>
      <c r="BS7" s="645" t="s">
        <v>137</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789749</v>
      </c>
      <c r="CS7" s="642"/>
      <c r="CT7" s="642"/>
      <c r="CU7" s="642"/>
      <c r="CV7" s="642"/>
      <c r="CW7" s="642"/>
      <c r="CX7" s="642"/>
      <c r="CY7" s="643"/>
      <c r="CZ7" s="644">
        <v>9.6999999999999993</v>
      </c>
      <c r="DA7" s="644"/>
      <c r="DB7" s="644"/>
      <c r="DC7" s="644"/>
      <c r="DD7" s="650">
        <v>1677</v>
      </c>
      <c r="DE7" s="642"/>
      <c r="DF7" s="642"/>
      <c r="DG7" s="642"/>
      <c r="DH7" s="642"/>
      <c r="DI7" s="642"/>
      <c r="DJ7" s="642"/>
      <c r="DK7" s="642"/>
      <c r="DL7" s="642"/>
      <c r="DM7" s="642"/>
      <c r="DN7" s="642"/>
      <c r="DO7" s="642"/>
      <c r="DP7" s="643"/>
      <c r="DQ7" s="650">
        <v>656223</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3437</v>
      </c>
      <c r="S8" s="642"/>
      <c r="T8" s="642"/>
      <c r="U8" s="642"/>
      <c r="V8" s="642"/>
      <c r="W8" s="642"/>
      <c r="X8" s="642"/>
      <c r="Y8" s="643"/>
      <c r="Z8" s="644">
        <v>0</v>
      </c>
      <c r="AA8" s="644"/>
      <c r="AB8" s="644"/>
      <c r="AC8" s="644"/>
      <c r="AD8" s="645">
        <v>3437</v>
      </c>
      <c r="AE8" s="645"/>
      <c r="AF8" s="645"/>
      <c r="AG8" s="645"/>
      <c r="AH8" s="645"/>
      <c r="AI8" s="645"/>
      <c r="AJ8" s="645"/>
      <c r="AK8" s="645"/>
      <c r="AL8" s="646">
        <v>0.1</v>
      </c>
      <c r="AM8" s="647"/>
      <c r="AN8" s="647"/>
      <c r="AO8" s="648"/>
      <c r="AP8" s="638" t="s">
        <v>238</v>
      </c>
      <c r="AQ8" s="639"/>
      <c r="AR8" s="639"/>
      <c r="AS8" s="639"/>
      <c r="AT8" s="639"/>
      <c r="AU8" s="639"/>
      <c r="AV8" s="639"/>
      <c r="AW8" s="639"/>
      <c r="AX8" s="639"/>
      <c r="AY8" s="639"/>
      <c r="AZ8" s="639"/>
      <c r="BA8" s="639"/>
      <c r="BB8" s="639"/>
      <c r="BC8" s="639"/>
      <c r="BD8" s="639"/>
      <c r="BE8" s="639"/>
      <c r="BF8" s="640"/>
      <c r="BG8" s="641">
        <v>30958</v>
      </c>
      <c r="BH8" s="642"/>
      <c r="BI8" s="642"/>
      <c r="BJ8" s="642"/>
      <c r="BK8" s="642"/>
      <c r="BL8" s="642"/>
      <c r="BM8" s="642"/>
      <c r="BN8" s="643"/>
      <c r="BO8" s="644">
        <v>1.4</v>
      </c>
      <c r="BP8" s="644"/>
      <c r="BQ8" s="644"/>
      <c r="BR8" s="644"/>
      <c r="BS8" s="650" t="s">
        <v>227</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3297584</v>
      </c>
      <c r="CS8" s="642"/>
      <c r="CT8" s="642"/>
      <c r="CU8" s="642"/>
      <c r="CV8" s="642"/>
      <c r="CW8" s="642"/>
      <c r="CX8" s="642"/>
      <c r="CY8" s="643"/>
      <c r="CZ8" s="644">
        <v>40.4</v>
      </c>
      <c r="DA8" s="644"/>
      <c r="DB8" s="644"/>
      <c r="DC8" s="644"/>
      <c r="DD8" s="650">
        <v>143083</v>
      </c>
      <c r="DE8" s="642"/>
      <c r="DF8" s="642"/>
      <c r="DG8" s="642"/>
      <c r="DH8" s="642"/>
      <c r="DI8" s="642"/>
      <c r="DJ8" s="642"/>
      <c r="DK8" s="642"/>
      <c r="DL8" s="642"/>
      <c r="DM8" s="642"/>
      <c r="DN8" s="642"/>
      <c r="DO8" s="642"/>
      <c r="DP8" s="643"/>
      <c r="DQ8" s="650">
        <v>1599139</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3915</v>
      </c>
      <c r="S9" s="642"/>
      <c r="T9" s="642"/>
      <c r="U9" s="642"/>
      <c r="V9" s="642"/>
      <c r="W9" s="642"/>
      <c r="X9" s="642"/>
      <c r="Y9" s="643"/>
      <c r="Z9" s="644">
        <v>0</v>
      </c>
      <c r="AA9" s="644"/>
      <c r="AB9" s="644"/>
      <c r="AC9" s="644"/>
      <c r="AD9" s="645">
        <v>3915</v>
      </c>
      <c r="AE9" s="645"/>
      <c r="AF9" s="645"/>
      <c r="AG9" s="645"/>
      <c r="AH9" s="645"/>
      <c r="AI9" s="645"/>
      <c r="AJ9" s="645"/>
      <c r="AK9" s="645"/>
      <c r="AL9" s="646">
        <v>0.1</v>
      </c>
      <c r="AM9" s="647"/>
      <c r="AN9" s="647"/>
      <c r="AO9" s="648"/>
      <c r="AP9" s="638" t="s">
        <v>241</v>
      </c>
      <c r="AQ9" s="639"/>
      <c r="AR9" s="639"/>
      <c r="AS9" s="639"/>
      <c r="AT9" s="639"/>
      <c r="AU9" s="639"/>
      <c r="AV9" s="639"/>
      <c r="AW9" s="639"/>
      <c r="AX9" s="639"/>
      <c r="AY9" s="639"/>
      <c r="AZ9" s="639"/>
      <c r="BA9" s="639"/>
      <c r="BB9" s="639"/>
      <c r="BC9" s="639"/>
      <c r="BD9" s="639"/>
      <c r="BE9" s="639"/>
      <c r="BF9" s="640"/>
      <c r="BG9" s="641">
        <v>562316</v>
      </c>
      <c r="BH9" s="642"/>
      <c r="BI9" s="642"/>
      <c r="BJ9" s="642"/>
      <c r="BK9" s="642"/>
      <c r="BL9" s="642"/>
      <c r="BM9" s="642"/>
      <c r="BN9" s="643"/>
      <c r="BO9" s="644">
        <v>26</v>
      </c>
      <c r="BP9" s="644"/>
      <c r="BQ9" s="644"/>
      <c r="BR9" s="644"/>
      <c r="BS9" s="650" t="s">
        <v>227</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608797</v>
      </c>
      <c r="CS9" s="642"/>
      <c r="CT9" s="642"/>
      <c r="CU9" s="642"/>
      <c r="CV9" s="642"/>
      <c r="CW9" s="642"/>
      <c r="CX9" s="642"/>
      <c r="CY9" s="643"/>
      <c r="CZ9" s="644">
        <v>7.5</v>
      </c>
      <c r="DA9" s="644"/>
      <c r="DB9" s="644"/>
      <c r="DC9" s="644"/>
      <c r="DD9" s="650">
        <v>23996</v>
      </c>
      <c r="DE9" s="642"/>
      <c r="DF9" s="642"/>
      <c r="DG9" s="642"/>
      <c r="DH9" s="642"/>
      <c r="DI9" s="642"/>
      <c r="DJ9" s="642"/>
      <c r="DK9" s="642"/>
      <c r="DL9" s="642"/>
      <c r="DM9" s="642"/>
      <c r="DN9" s="642"/>
      <c r="DO9" s="642"/>
      <c r="DP9" s="643"/>
      <c r="DQ9" s="650">
        <v>504631</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227</v>
      </c>
      <c r="S10" s="642"/>
      <c r="T10" s="642"/>
      <c r="U10" s="642"/>
      <c r="V10" s="642"/>
      <c r="W10" s="642"/>
      <c r="X10" s="642"/>
      <c r="Y10" s="643"/>
      <c r="Z10" s="644" t="s">
        <v>137</v>
      </c>
      <c r="AA10" s="644"/>
      <c r="AB10" s="644"/>
      <c r="AC10" s="644"/>
      <c r="AD10" s="645" t="s">
        <v>227</v>
      </c>
      <c r="AE10" s="645"/>
      <c r="AF10" s="645"/>
      <c r="AG10" s="645"/>
      <c r="AH10" s="645"/>
      <c r="AI10" s="645"/>
      <c r="AJ10" s="645"/>
      <c r="AK10" s="645"/>
      <c r="AL10" s="646" t="s">
        <v>127</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39558</v>
      </c>
      <c r="BH10" s="642"/>
      <c r="BI10" s="642"/>
      <c r="BJ10" s="642"/>
      <c r="BK10" s="642"/>
      <c r="BL10" s="642"/>
      <c r="BM10" s="642"/>
      <c r="BN10" s="643"/>
      <c r="BO10" s="644">
        <v>1.8</v>
      </c>
      <c r="BP10" s="644"/>
      <c r="BQ10" s="644"/>
      <c r="BR10" s="644"/>
      <c r="BS10" s="650" t="s">
        <v>227</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13230</v>
      </c>
      <c r="CS10" s="642"/>
      <c r="CT10" s="642"/>
      <c r="CU10" s="642"/>
      <c r="CV10" s="642"/>
      <c r="CW10" s="642"/>
      <c r="CX10" s="642"/>
      <c r="CY10" s="643"/>
      <c r="CZ10" s="644">
        <v>0.2</v>
      </c>
      <c r="DA10" s="644"/>
      <c r="DB10" s="644"/>
      <c r="DC10" s="644"/>
      <c r="DD10" s="650" t="s">
        <v>227</v>
      </c>
      <c r="DE10" s="642"/>
      <c r="DF10" s="642"/>
      <c r="DG10" s="642"/>
      <c r="DH10" s="642"/>
      <c r="DI10" s="642"/>
      <c r="DJ10" s="642"/>
      <c r="DK10" s="642"/>
      <c r="DL10" s="642"/>
      <c r="DM10" s="642"/>
      <c r="DN10" s="642"/>
      <c r="DO10" s="642"/>
      <c r="DP10" s="643"/>
      <c r="DQ10" s="650">
        <v>13230</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137</v>
      </c>
      <c r="S11" s="642"/>
      <c r="T11" s="642"/>
      <c r="U11" s="642"/>
      <c r="V11" s="642"/>
      <c r="W11" s="642"/>
      <c r="X11" s="642"/>
      <c r="Y11" s="643"/>
      <c r="Z11" s="644" t="s">
        <v>227</v>
      </c>
      <c r="AA11" s="644"/>
      <c r="AB11" s="644"/>
      <c r="AC11" s="644"/>
      <c r="AD11" s="645" t="s">
        <v>137</v>
      </c>
      <c r="AE11" s="645"/>
      <c r="AF11" s="645"/>
      <c r="AG11" s="645"/>
      <c r="AH11" s="645"/>
      <c r="AI11" s="645"/>
      <c r="AJ11" s="645"/>
      <c r="AK11" s="645"/>
      <c r="AL11" s="646" t="s">
        <v>127</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47294</v>
      </c>
      <c r="BH11" s="642"/>
      <c r="BI11" s="642"/>
      <c r="BJ11" s="642"/>
      <c r="BK11" s="642"/>
      <c r="BL11" s="642"/>
      <c r="BM11" s="642"/>
      <c r="BN11" s="643"/>
      <c r="BO11" s="644">
        <v>2.2000000000000002</v>
      </c>
      <c r="BP11" s="644"/>
      <c r="BQ11" s="644"/>
      <c r="BR11" s="644"/>
      <c r="BS11" s="650" t="s">
        <v>248</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738842</v>
      </c>
      <c r="CS11" s="642"/>
      <c r="CT11" s="642"/>
      <c r="CU11" s="642"/>
      <c r="CV11" s="642"/>
      <c r="CW11" s="642"/>
      <c r="CX11" s="642"/>
      <c r="CY11" s="643"/>
      <c r="CZ11" s="644">
        <v>9</v>
      </c>
      <c r="DA11" s="644"/>
      <c r="DB11" s="644"/>
      <c r="DC11" s="644"/>
      <c r="DD11" s="650">
        <v>145259</v>
      </c>
      <c r="DE11" s="642"/>
      <c r="DF11" s="642"/>
      <c r="DG11" s="642"/>
      <c r="DH11" s="642"/>
      <c r="DI11" s="642"/>
      <c r="DJ11" s="642"/>
      <c r="DK11" s="642"/>
      <c r="DL11" s="642"/>
      <c r="DM11" s="642"/>
      <c r="DN11" s="642"/>
      <c r="DO11" s="642"/>
      <c r="DP11" s="643"/>
      <c r="DQ11" s="650">
        <v>367230</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372151</v>
      </c>
      <c r="S12" s="642"/>
      <c r="T12" s="642"/>
      <c r="U12" s="642"/>
      <c r="V12" s="642"/>
      <c r="W12" s="642"/>
      <c r="X12" s="642"/>
      <c r="Y12" s="643"/>
      <c r="Z12" s="644">
        <v>4.4000000000000004</v>
      </c>
      <c r="AA12" s="644"/>
      <c r="AB12" s="644"/>
      <c r="AC12" s="644"/>
      <c r="AD12" s="645">
        <v>372151</v>
      </c>
      <c r="AE12" s="645"/>
      <c r="AF12" s="645"/>
      <c r="AG12" s="645"/>
      <c r="AH12" s="645"/>
      <c r="AI12" s="645"/>
      <c r="AJ12" s="645"/>
      <c r="AK12" s="645"/>
      <c r="AL12" s="646">
        <v>7.9</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1290798</v>
      </c>
      <c r="BH12" s="642"/>
      <c r="BI12" s="642"/>
      <c r="BJ12" s="642"/>
      <c r="BK12" s="642"/>
      <c r="BL12" s="642"/>
      <c r="BM12" s="642"/>
      <c r="BN12" s="643"/>
      <c r="BO12" s="644">
        <v>59.8</v>
      </c>
      <c r="BP12" s="644"/>
      <c r="BQ12" s="644"/>
      <c r="BR12" s="644"/>
      <c r="BS12" s="650" t="s">
        <v>127</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76118</v>
      </c>
      <c r="CS12" s="642"/>
      <c r="CT12" s="642"/>
      <c r="CU12" s="642"/>
      <c r="CV12" s="642"/>
      <c r="CW12" s="642"/>
      <c r="CX12" s="642"/>
      <c r="CY12" s="643"/>
      <c r="CZ12" s="644">
        <v>0.9</v>
      </c>
      <c r="DA12" s="644"/>
      <c r="DB12" s="644"/>
      <c r="DC12" s="644"/>
      <c r="DD12" s="650">
        <v>5579</v>
      </c>
      <c r="DE12" s="642"/>
      <c r="DF12" s="642"/>
      <c r="DG12" s="642"/>
      <c r="DH12" s="642"/>
      <c r="DI12" s="642"/>
      <c r="DJ12" s="642"/>
      <c r="DK12" s="642"/>
      <c r="DL12" s="642"/>
      <c r="DM12" s="642"/>
      <c r="DN12" s="642"/>
      <c r="DO12" s="642"/>
      <c r="DP12" s="643"/>
      <c r="DQ12" s="650">
        <v>64349</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v>4546</v>
      </c>
      <c r="S13" s="642"/>
      <c r="T13" s="642"/>
      <c r="U13" s="642"/>
      <c r="V13" s="642"/>
      <c r="W13" s="642"/>
      <c r="X13" s="642"/>
      <c r="Y13" s="643"/>
      <c r="Z13" s="644">
        <v>0.1</v>
      </c>
      <c r="AA13" s="644"/>
      <c r="AB13" s="644"/>
      <c r="AC13" s="644"/>
      <c r="AD13" s="645">
        <v>4546</v>
      </c>
      <c r="AE13" s="645"/>
      <c r="AF13" s="645"/>
      <c r="AG13" s="645"/>
      <c r="AH13" s="645"/>
      <c r="AI13" s="645"/>
      <c r="AJ13" s="645"/>
      <c r="AK13" s="645"/>
      <c r="AL13" s="646">
        <v>0.1</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1281897</v>
      </c>
      <c r="BH13" s="642"/>
      <c r="BI13" s="642"/>
      <c r="BJ13" s="642"/>
      <c r="BK13" s="642"/>
      <c r="BL13" s="642"/>
      <c r="BM13" s="642"/>
      <c r="BN13" s="643"/>
      <c r="BO13" s="644">
        <v>59.4</v>
      </c>
      <c r="BP13" s="644"/>
      <c r="BQ13" s="644"/>
      <c r="BR13" s="644"/>
      <c r="BS13" s="650" t="s">
        <v>127</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660090</v>
      </c>
      <c r="CS13" s="642"/>
      <c r="CT13" s="642"/>
      <c r="CU13" s="642"/>
      <c r="CV13" s="642"/>
      <c r="CW13" s="642"/>
      <c r="CX13" s="642"/>
      <c r="CY13" s="643"/>
      <c r="CZ13" s="644">
        <v>8.1</v>
      </c>
      <c r="DA13" s="644"/>
      <c r="DB13" s="644"/>
      <c r="DC13" s="644"/>
      <c r="DD13" s="650">
        <v>249479</v>
      </c>
      <c r="DE13" s="642"/>
      <c r="DF13" s="642"/>
      <c r="DG13" s="642"/>
      <c r="DH13" s="642"/>
      <c r="DI13" s="642"/>
      <c r="DJ13" s="642"/>
      <c r="DK13" s="642"/>
      <c r="DL13" s="642"/>
      <c r="DM13" s="642"/>
      <c r="DN13" s="642"/>
      <c r="DO13" s="642"/>
      <c r="DP13" s="643"/>
      <c r="DQ13" s="650">
        <v>462434</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137</v>
      </c>
      <c r="S14" s="642"/>
      <c r="T14" s="642"/>
      <c r="U14" s="642"/>
      <c r="V14" s="642"/>
      <c r="W14" s="642"/>
      <c r="X14" s="642"/>
      <c r="Y14" s="643"/>
      <c r="Z14" s="644" t="s">
        <v>127</v>
      </c>
      <c r="AA14" s="644"/>
      <c r="AB14" s="644"/>
      <c r="AC14" s="644"/>
      <c r="AD14" s="645" t="s">
        <v>137</v>
      </c>
      <c r="AE14" s="645"/>
      <c r="AF14" s="645"/>
      <c r="AG14" s="645"/>
      <c r="AH14" s="645"/>
      <c r="AI14" s="645"/>
      <c r="AJ14" s="645"/>
      <c r="AK14" s="645"/>
      <c r="AL14" s="646" t="s">
        <v>127</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79246</v>
      </c>
      <c r="BH14" s="642"/>
      <c r="BI14" s="642"/>
      <c r="BJ14" s="642"/>
      <c r="BK14" s="642"/>
      <c r="BL14" s="642"/>
      <c r="BM14" s="642"/>
      <c r="BN14" s="643"/>
      <c r="BO14" s="644">
        <v>3.7</v>
      </c>
      <c r="BP14" s="644"/>
      <c r="BQ14" s="644"/>
      <c r="BR14" s="644"/>
      <c r="BS14" s="650" t="s">
        <v>137</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269900</v>
      </c>
      <c r="CS14" s="642"/>
      <c r="CT14" s="642"/>
      <c r="CU14" s="642"/>
      <c r="CV14" s="642"/>
      <c r="CW14" s="642"/>
      <c r="CX14" s="642"/>
      <c r="CY14" s="643"/>
      <c r="CZ14" s="644">
        <v>3.3</v>
      </c>
      <c r="DA14" s="644"/>
      <c r="DB14" s="644"/>
      <c r="DC14" s="644"/>
      <c r="DD14" s="650">
        <v>11182</v>
      </c>
      <c r="DE14" s="642"/>
      <c r="DF14" s="642"/>
      <c r="DG14" s="642"/>
      <c r="DH14" s="642"/>
      <c r="DI14" s="642"/>
      <c r="DJ14" s="642"/>
      <c r="DK14" s="642"/>
      <c r="DL14" s="642"/>
      <c r="DM14" s="642"/>
      <c r="DN14" s="642"/>
      <c r="DO14" s="642"/>
      <c r="DP14" s="643"/>
      <c r="DQ14" s="650">
        <v>258512</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19815</v>
      </c>
      <c r="S15" s="642"/>
      <c r="T15" s="642"/>
      <c r="U15" s="642"/>
      <c r="V15" s="642"/>
      <c r="W15" s="642"/>
      <c r="X15" s="642"/>
      <c r="Y15" s="643"/>
      <c r="Z15" s="644">
        <v>0.2</v>
      </c>
      <c r="AA15" s="644"/>
      <c r="AB15" s="644"/>
      <c r="AC15" s="644"/>
      <c r="AD15" s="645">
        <v>19815</v>
      </c>
      <c r="AE15" s="645"/>
      <c r="AF15" s="645"/>
      <c r="AG15" s="645"/>
      <c r="AH15" s="645"/>
      <c r="AI15" s="645"/>
      <c r="AJ15" s="645"/>
      <c r="AK15" s="645"/>
      <c r="AL15" s="646">
        <v>0.4</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108617</v>
      </c>
      <c r="BH15" s="642"/>
      <c r="BI15" s="642"/>
      <c r="BJ15" s="642"/>
      <c r="BK15" s="642"/>
      <c r="BL15" s="642"/>
      <c r="BM15" s="642"/>
      <c r="BN15" s="643"/>
      <c r="BO15" s="644">
        <v>5</v>
      </c>
      <c r="BP15" s="644"/>
      <c r="BQ15" s="644"/>
      <c r="BR15" s="644"/>
      <c r="BS15" s="650" t="s">
        <v>137</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592238</v>
      </c>
      <c r="CS15" s="642"/>
      <c r="CT15" s="642"/>
      <c r="CU15" s="642"/>
      <c r="CV15" s="642"/>
      <c r="CW15" s="642"/>
      <c r="CX15" s="642"/>
      <c r="CY15" s="643"/>
      <c r="CZ15" s="644">
        <v>7.3</v>
      </c>
      <c r="DA15" s="644"/>
      <c r="DB15" s="644"/>
      <c r="DC15" s="644"/>
      <c r="DD15" s="650">
        <v>39575</v>
      </c>
      <c r="DE15" s="642"/>
      <c r="DF15" s="642"/>
      <c r="DG15" s="642"/>
      <c r="DH15" s="642"/>
      <c r="DI15" s="642"/>
      <c r="DJ15" s="642"/>
      <c r="DK15" s="642"/>
      <c r="DL15" s="642"/>
      <c r="DM15" s="642"/>
      <c r="DN15" s="642"/>
      <c r="DO15" s="642"/>
      <c r="DP15" s="643"/>
      <c r="DQ15" s="650">
        <v>570700</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127</v>
      </c>
      <c r="AA16" s="644"/>
      <c r="AB16" s="644"/>
      <c r="AC16" s="644"/>
      <c r="AD16" s="645" t="s">
        <v>137</v>
      </c>
      <c r="AE16" s="645"/>
      <c r="AF16" s="645"/>
      <c r="AG16" s="645"/>
      <c r="AH16" s="645"/>
      <c r="AI16" s="645"/>
      <c r="AJ16" s="645"/>
      <c r="AK16" s="645"/>
      <c r="AL16" s="646" t="s">
        <v>137</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227</v>
      </c>
      <c r="BH16" s="642"/>
      <c r="BI16" s="642"/>
      <c r="BJ16" s="642"/>
      <c r="BK16" s="642"/>
      <c r="BL16" s="642"/>
      <c r="BM16" s="642"/>
      <c r="BN16" s="643"/>
      <c r="BO16" s="644" t="s">
        <v>137</v>
      </c>
      <c r="BP16" s="644"/>
      <c r="BQ16" s="644"/>
      <c r="BR16" s="644"/>
      <c r="BS16" s="650" t="s">
        <v>227</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83718</v>
      </c>
      <c r="CS16" s="642"/>
      <c r="CT16" s="642"/>
      <c r="CU16" s="642"/>
      <c r="CV16" s="642"/>
      <c r="CW16" s="642"/>
      <c r="CX16" s="642"/>
      <c r="CY16" s="643"/>
      <c r="CZ16" s="644">
        <v>1</v>
      </c>
      <c r="DA16" s="644"/>
      <c r="DB16" s="644"/>
      <c r="DC16" s="644"/>
      <c r="DD16" s="650" t="s">
        <v>137</v>
      </c>
      <c r="DE16" s="642"/>
      <c r="DF16" s="642"/>
      <c r="DG16" s="642"/>
      <c r="DH16" s="642"/>
      <c r="DI16" s="642"/>
      <c r="DJ16" s="642"/>
      <c r="DK16" s="642"/>
      <c r="DL16" s="642"/>
      <c r="DM16" s="642"/>
      <c r="DN16" s="642"/>
      <c r="DO16" s="642"/>
      <c r="DP16" s="643"/>
      <c r="DQ16" s="650">
        <v>19831</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9436</v>
      </c>
      <c r="S17" s="642"/>
      <c r="T17" s="642"/>
      <c r="U17" s="642"/>
      <c r="V17" s="642"/>
      <c r="W17" s="642"/>
      <c r="X17" s="642"/>
      <c r="Y17" s="643"/>
      <c r="Z17" s="644">
        <v>0.1</v>
      </c>
      <c r="AA17" s="644"/>
      <c r="AB17" s="644"/>
      <c r="AC17" s="644"/>
      <c r="AD17" s="645">
        <v>9436</v>
      </c>
      <c r="AE17" s="645"/>
      <c r="AF17" s="645"/>
      <c r="AG17" s="645"/>
      <c r="AH17" s="645"/>
      <c r="AI17" s="645"/>
      <c r="AJ17" s="645"/>
      <c r="AK17" s="645"/>
      <c r="AL17" s="646">
        <v>0.2</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137</v>
      </c>
      <c r="BH17" s="642"/>
      <c r="BI17" s="642"/>
      <c r="BJ17" s="642"/>
      <c r="BK17" s="642"/>
      <c r="BL17" s="642"/>
      <c r="BM17" s="642"/>
      <c r="BN17" s="643"/>
      <c r="BO17" s="644" t="s">
        <v>127</v>
      </c>
      <c r="BP17" s="644"/>
      <c r="BQ17" s="644"/>
      <c r="BR17" s="644"/>
      <c r="BS17" s="650" t="s">
        <v>137</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941979</v>
      </c>
      <c r="CS17" s="642"/>
      <c r="CT17" s="642"/>
      <c r="CU17" s="642"/>
      <c r="CV17" s="642"/>
      <c r="CW17" s="642"/>
      <c r="CX17" s="642"/>
      <c r="CY17" s="643"/>
      <c r="CZ17" s="644">
        <v>11.5</v>
      </c>
      <c r="DA17" s="644"/>
      <c r="DB17" s="644"/>
      <c r="DC17" s="644"/>
      <c r="DD17" s="650" t="s">
        <v>227</v>
      </c>
      <c r="DE17" s="642"/>
      <c r="DF17" s="642"/>
      <c r="DG17" s="642"/>
      <c r="DH17" s="642"/>
      <c r="DI17" s="642"/>
      <c r="DJ17" s="642"/>
      <c r="DK17" s="642"/>
      <c r="DL17" s="642"/>
      <c r="DM17" s="642"/>
      <c r="DN17" s="642"/>
      <c r="DO17" s="642"/>
      <c r="DP17" s="643"/>
      <c r="DQ17" s="650">
        <v>924228</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2240711</v>
      </c>
      <c r="S18" s="642"/>
      <c r="T18" s="642"/>
      <c r="U18" s="642"/>
      <c r="V18" s="642"/>
      <c r="W18" s="642"/>
      <c r="X18" s="642"/>
      <c r="Y18" s="643"/>
      <c r="Z18" s="644">
        <v>26.6</v>
      </c>
      <c r="AA18" s="644"/>
      <c r="AB18" s="644"/>
      <c r="AC18" s="644"/>
      <c r="AD18" s="645">
        <v>2025824</v>
      </c>
      <c r="AE18" s="645"/>
      <c r="AF18" s="645"/>
      <c r="AG18" s="645"/>
      <c r="AH18" s="645"/>
      <c r="AI18" s="645"/>
      <c r="AJ18" s="645"/>
      <c r="AK18" s="645"/>
      <c r="AL18" s="646">
        <v>42.9</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127</v>
      </c>
      <c r="BH18" s="642"/>
      <c r="BI18" s="642"/>
      <c r="BJ18" s="642"/>
      <c r="BK18" s="642"/>
      <c r="BL18" s="642"/>
      <c r="BM18" s="642"/>
      <c r="BN18" s="643"/>
      <c r="BO18" s="644" t="s">
        <v>127</v>
      </c>
      <c r="BP18" s="644"/>
      <c r="BQ18" s="644"/>
      <c r="BR18" s="644"/>
      <c r="BS18" s="650" t="s">
        <v>227</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127</v>
      </c>
      <c r="CS18" s="642"/>
      <c r="CT18" s="642"/>
      <c r="CU18" s="642"/>
      <c r="CV18" s="642"/>
      <c r="CW18" s="642"/>
      <c r="CX18" s="642"/>
      <c r="CY18" s="643"/>
      <c r="CZ18" s="644" t="s">
        <v>137</v>
      </c>
      <c r="DA18" s="644"/>
      <c r="DB18" s="644"/>
      <c r="DC18" s="644"/>
      <c r="DD18" s="650" t="s">
        <v>127</v>
      </c>
      <c r="DE18" s="642"/>
      <c r="DF18" s="642"/>
      <c r="DG18" s="642"/>
      <c r="DH18" s="642"/>
      <c r="DI18" s="642"/>
      <c r="DJ18" s="642"/>
      <c r="DK18" s="642"/>
      <c r="DL18" s="642"/>
      <c r="DM18" s="642"/>
      <c r="DN18" s="642"/>
      <c r="DO18" s="642"/>
      <c r="DP18" s="643"/>
      <c r="DQ18" s="650" t="s">
        <v>127</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2025824</v>
      </c>
      <c r="S19" s="642"/>
      <c r="T19" s="642"/>
      <c r="U19" s="642"/>
      <c r="V19" s="642"/>
      <c r="W19" s="642"/>
      <c r="X19" s="642"/>
      <c r="Y19" s="643"/>
      <c r="Z19" s="644">
        <v>24</v>
      </c>
      <c r="AA19" s="644"/>
      <c r="AB19" s="644"/>
      <c r="AC19" s="644"/>
      <c r="AD19" s="645">
        <v>2025824</v>
      </c>
      <c r="AE19" s="645"/>
      <c r="AF19" s="645"/>
      <c r="AG19" s="645"/>
      <c r="AH19" s="645"/>
      <c r="AI19" s="645"/>
      <c r="AJ19" s="645"/>
      <c r="AK19" s="645"/>
      <c r="AL19" s="646">
        <v>42.9</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t="s">
        <v>227</v>
      </c>
      <c r="BH19" s="642"/>
      <c r="BI19" s="642"/>
      <c r="BJ19" s="642"/>
      <c r="BK19" s="642"/>
      <c r="BL19" s="642"/>
      <c r="BM19" s="642"/>
      <c r="BN19" s="643"/>
      <c r="BO19" s="644" t="s">
        <v>127</v>
      </c>
      <c r="BP19" s="644"/>
      <c r="BQ19" s="644"/>
      <c r="BR19" s="644"/>
      <c r="BS19" s="650" t="s">
        <v>127</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127</v>
      </c>
      <c r="CS19" s="642"/>
      <c r="CT19" s="642"/>
      <c r="CU19" s="642"/>
      <c r="CV19" s="642"/>
      <c r="CW19" s="642"/>
      <c r="CX19" s="642"/>
      <c r="CY19" s="643"/>
      <c r="CZ19" s="644" t="s">
        <v>137</v>
      </c>
      <c r="DA19" s="644"/>
      <c r="DB19" s="644"/>
      <c r="DC19" s="644"/>
      <c r="DD19" s="650" t="s">
        <v>127</v>
      </c>
      <c r="DE19" s="642"/>
      <c r="DF19" s="642"/>
      <c r="DG19" s="642"/>
      <c r="DH19" s="642"/>
      <c r="DI19" s="642"/>
      <c r="DJ19" s="642"/>
      <c r="DK19" s="642"/>
      <c r="DL19" s="642"/>
      <c r="DM19" s="642"/>
      <c r="DN19" s="642"/>
      <c r="DO19" s="642"/>
      <c r="DP19" s="643"/>
      <c r="DQ19" s="650" t="s">
        <v>127</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214887</v>
      </c>
      <c r="S20" s="642"/>
      <c r="T20" s="642"/>
      <c r="U20" s="642"/>
      <c r="V20" s="642"/>
      <c r="W20" s="642"/>
      <c r="X20" s="642"/>
      <c r="Y20" s="643"/>
      <c r="Z20" s="644">
        <v>2.5</v>
      </c>
      <c r="AA20" s="644"/>
      <c r="AB20" s="644"/>
      <c r="AC20" s="644"/>
      <c r="AD20" s="645" t="s">
        <v>227</v>
      </c>
      <c r="AE20" s="645"/>
      <c r="AF20" s="645"/>
      <c r="AG20" s="645"/>
      <c r="AH20" s="645"/>
      <c r="AI20" s="645"/>
      <c r="AJ20" s="645"/>
      <c r="AK20" s="645"/>
      <c r="AL20" s="646" t="s">
        <v>127</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t="s">
        <v>227</v>
      </c>
      <c r="BH20" s="642"/>
      <c r="BI20" s="642"/>
      <c r="BJ20" s="642"/>
      <c r="BK20" s="642"/>
      <c r="BL20" s="642"/>
      <c r="BM20" s="642"/>
      <c r="BN20" s="643"/>
      <c r="BO20" s="644" t="s">
        <v>127</v>
      </c>
      <c r="BP20" s="644"/>
      <c r="BQ20" s="644"/>
      <c r="BR20" s="644"/>
      <c r="BS20" s="650" t="s">
        <v>137</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8168379</v>
      </c>
      <c r="CS20" s="642"/>
      <c r="CT20" s="642"/>
      <c r="CU20" s="642"/>
      <c r="CV20" s="642"/>
      <c r="CW20" s="642"/>
      <c r="CX20" s="642"/>
      <c r="CY20" s="643"/>
      <c r="CZ20" s="644">
        <v>100</v>
      </c>
      <c r="DA20" s="644"/>
      <c r="DB20" s="644"/>
      <c r="DC20" s="644"/>
      <c r="DD20" s="650">
        <v>619830</v>
      </c>
      <c r="DE20" s="642"/>
      <c r="DF20" s="642"/>
      <c r="DG20" s="642"/>
      <c r="DH20" s="642"/>
      <c r="DI20" s="642"/>
      <c r="DJ20" s="642"/>
      <c r="DK20" s="642"/>
      <c r="DL20" s="642"/>
      <c r="DM20" s="642"/>
      <c r="DN20" s="642"/>
      <c r="DO20" s="642"/>
      <c r="DP20" s="643"/>
      <c r="DQ20" s="650">
        <v>5536641</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137</v>
      </c>
      <c r="S21" s="642"/>
      <c r="T21" s="642"/>
      <c r="U21" s="642"/>
      <c r="V21" s="642"/>
      <c r="W21" s="642"/>
      <c r="X21" s="642"/>
      <c r="Y21" s="643"/>
      <c r="Z21" s="644" t="s">
        <v>127</v>
      </c>
      <c r="AA21" s="644"/>
      <c r="AB21" s="644"/>
      <c r="AC21" s="644"/>
      <c r="AD21" s="645" t="s">
        <v>248</v>
      </c>
      <c r="AE21" s="645"/>
      <c r="AF21" s="645"/>
      <c r="AG21" s="645"/>
      <c r="AH21" s="645"/>
      <c r="AI21" s="645"/>
      <c r="AJ21" s="645"/>
      <c r="AK21" s="645"/>
      <c r="AL21" s="646" t="s">
        <v>227</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t="s">
        <v>127</v>
      </c>
      <c r="BH21" s="642"/>
      <c r="BI21" s="642"/>
      <c r="BJ21" s="642"/>
      <c r="BK21" s="642"/>
      <c r="BL21" s="642"/>
      <c r="BM21" s="642"/>
      <c r="BN21" s="643"/>
      <c r="BO21" s="644" t="s">
        <v>127</v>
      </c>
      <c r="BP21" s="644"/>
      <c r="BQ21" s="644"/>
      <c r="BR21" s="644"/>
      <c r="BS21" s="650" t="s">
        <v>137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4929324</v>
      </c>
      <c r="S22" s="642"/>
      <c r="T22" s="642"/>
      <c r="U22" s="642"/>
      <c r="V22" s="642"/>
      <c r="W22" s="642"/>
      <c r="X22" s="642"/>
      <c r="Y22" s="643"/>
      <c r="Z22" s="644">
        <v>58.4</v>
      </c>
      <c r="AA22" s="644"/>
      <c r="AB22" s="644"/>
      <c r="AC22" s="644"/>
      <c r="AD22" s="645">
        <v>4714437</v>
      </c>
      <c r="AE22" s="645"/>
      <c r="AF22" s="645"/>
      <c r="AG22" s="645"/>
      <c r="AH22" s="645"/>
      <c r="AI22" s="645"/>
      <c r="AJ22" s="645"/>
      <c r="AK22" s="645"/>
      <c r="AL22" s="646">
        <v>99.8</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137</v>
      </c>
      <c r="BH22" s="642"/>
      <c r="BI22" s="642"/>
      <c r="BJ22" s="642"/>
      <c r="BK22" s="642"/>
      <c r="BL22" s="642"/>
      <c r="BM22" s="642"/>
      <c r="BN22" s="643"/>
      <c r="BO22" s="644" t="s">
        <v>127</v>
      </c>
      <c r="BP22" s="644"/>
      <c r="BQ22" s="644"/>
      <c r="BR22" s="644"/>
      <c r="BS22" s="650" t="s">
        <v>227</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3466</v>
      </c>
      <c r="S23" s="642"/>
      <c r="T23" s="642"/>
      <c r="U23" s="642"/>
      <c r="V23" s="642"/>
      <c r="W23" s="642"/>
      <c r="X23" s="642"/>
      <c r="Y23" s="643"/>
      <c r="Z23" s="644">
        <v>0</v>
      </c>
      <c r="AA23" s="644"/>
      <c r="AB23" s="644"/>
      <c r="AC23" s="644"/>
      <c r="AD23" s="645">
        <v>3466</v>
      </c>
      <c r="AE23" s="645"/>
      <c r="AF23" s="645"/>
      <c r="AG23" s="645"/>
      <c r="AH23" s="645"/>
      <c r="AI23" s="645"/>
      <c r="AJ23" s="645"/>
      <c r="AK23" s="645"/>
      <c r="AL23" s="646">
        <v>0.1</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t="s">
        <v>127</v>
      </c>
      <c r="BH23" s="642"/>
      <c r="BI23" s="642"/>
      <c r="BJ23" s="642"/>
      <c r="BK23" s="642"/>
      <c r="BL23" s="642"/>
      <c r="BM23" s="642"/>
      <c r="BN23" s="643"/>
      <c r="BO23" s="644" t="s">
        <v>137</v>
      </c>
      <c r="BP23" s="644"/>
      <c r="BQ23" s="644"/>
      <c r="BR23" s="644"/>
      <c r="BS23" s="650" t="s">
        <v>227</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140911</v>
      </c>
      <c r="S24" s="642"/>
      <c r="T24" s="642"/>
      <c r="U24" s="642"/>
      <c r="V24" s="642"/>
      <c r="W24" s="642"/>
      <c r="X24" s="642"/>
      <c r="Y24" s="643"/>
      <c r="Z24" s="644">
        <v>1.7</v>
      </c>
      <c r="AA24" s="644"/>
      <c r="AB24" s="644"/>
      <c r="AC24" s="644"/>
      <c r="AD24" s="645" t="s">
        <v>137</v>
      </c>
      <c r="AE24" s="645"/>
      <c r="AF24" s="645"/>
      <c r="AG24" s="645"/>
      <c r="AH24" s="645"/>
      <c r="AI24" s="645"/>
      <c r="AJ24" s="645"/>
      <c r="AK24" s="645"/>
      <c r="AL24" s="646" t="s">
        <v>127</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127</v>
      </c>
      <c r="BH24" s="642"/>
      <c r="BI24" s="642"/>
      <c r="BJ24" s="642"/>
      <c r="BK24" s="642"/>
      <c r="BL24" s="642"/>
      <c r="BM24" s="642"/>
      <c r="BN24" s="643"/>
      <c r="BO24" s="644" t="s">
        <v>227</v>
      </c>
      <c r="BP24" s="644"/>
      <c r="BQ24" s="644"/>
      <c r="BR24" s="644"/>
      <c r="BS24" s="650" t="s">
        <v>137</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4031582</v>
      </c>
      <c r="CS24" s="631"/>
      <c r="CT24" s="631"/>
      <c r="CU24" s="631"/>
      <c r="CV24" s="631"/>
      <c r="CW24" s="631"/>
      <c r="CX24" s="631"/>
      <c r="CY24" s="632"/>
      <c r="CZ24" s="635">
        <v>49.4</v>
      </c>
      <c r="DA24" s="636"/>
      <c r="DB24" s="636"/>
      <c r="DC24" s="655"/>
      <c r="DD24" s="674">
        <v>2621614</v>
      </c>
      <c r="DE24" s="631"/>
      <c r="DF24" s="631"/>
      <c r="DG24" s="631"/>
      <c r="DH24" s="631"/>
      <c r="DI24" s="631"/>
      <c r="DJ24" s="631"/>
      <c r="DK24" s="632"/>
      <c r="DL24" s="674">
        <v>2563409</v>
      </c>
      <c r="DM24" s="631"/>
      <c r="DN24" s="631"/>
      <c r="DO24" s="631"/>
      <c r="DP24" s="631"/>
      <c r="DQ24" s="631"/>
      <c r="DR24" s="631"/>
      <c r="DS24" s="631"/>
      <c r="DT24" s="631"/>
      <c r="DU24" s="631"/>
      <c r="DV24" s="632"/>
      <c r="DW24" s="635">
        <v>51</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99242</v>
      </c>
      <c r="S25" s="642"/>
      <c r="T25" s="642"/>
      <c r="U25" s="642"/>
      <c r="V25" s="642"/>
      <c r="W25" s="642"/>
      <c r="X25" s="642"/>
      <c r="Y25" s="643"/>
      <c r="Z25" s="644">
        <v>1.2</v>
      </c>
      <c r="AA25" s="644"/>
      <c r="AB25" s="644"/>
      <c r="AC25" s="644"/>
      <c r="AD25" s="645">
        <v>4755</v>
      </c>
      <c r="AE25" s="645"/>
      <c r="AF25" s="645"/>
      <c r="AG25" s="645"/>
      <c r="AH25" s="645"/>
      <c r="AI25" s="645"/>
      <c r="AJ25" s="645"/>
      <c r="AK25" s="645"/>
      <c r="AL25" s="646">
        <v>0.1</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227</v>
      </c>
      <c r="BH25" s="642"/>
      <c r="BI25" s="642"/>
      <c r="BJ25" s="642"/>
      <c r="BK25" s="642"/>
      <c r="BL25" s="642"/>
      <c r="BM25" s="642"/>
      <c r="BN25" s="643"/>
      <c r="BO25" s="644" t="s">
        <v>227</v>
      </c>
      <c r="BP25" s="644"/>
      <c r="BQ25" s="644"/>
      <c r="BR25" s="644"/>
      <c r="BS25" s="650" t="s">
        <v>137</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1138309</v>
      </c>
      <c r="CS25" s="677"/>
      <c r="CT25" s="677"/>
      <c r="CU25" s="677"/>
      <c r="CV25" s="677"/>
      <c r="CW25" s="677"/>
      <c r="CX25" s="677"/>
      <c r="CY25" s="678"/>
      <c r="CZ25" s="646">
        <v>13.9</v>
      </c>
      <c r="DA25" s="675"/>
      <c r="DB25" s="675"/>
      <c r="DC25" s="679"/>
      <c r="DD25" s="650">
        <v>1083800</v>
      </c>
      <c r="DE25" s="677"/>
      <c r="DF25" s="677"/>
      <c r="DG25" s="677"/>
      <c r="DH25" s="677"/>
      <c r="DI25" s="677"/>
      <c r="DJ25" s="677"/>
      <c r="DK25" s="678"/>
      <c r="DL25" s="650">
        <v>1079609</v>
      </c>
      <c r="DM25" s="677"/>
      <c r="DN25" s="677"/>
      <c r="DO25" s="677"/>
      <c r="DP25" s="677"/>
      <c r="DQ25" s="677"/>
      <c r="DR25" s="677"/>
      <c r="DS25" s="677"/>
      <c r="DT25" s="677"/>
      <c r="DU25" s="677"/>
      <c r="DV25" s="678"/>
      <c r="DW25" s="646">
        <v>21.5</v>
      </c>
      <c r="DX25" s="675"/>
      <c r="DY25" s="675"/>
      <c r="DZ25" s="675"/>
      <c r="EA25" s="675"/>
      <c r="EB25" s="675"/>
      <c r="EC25" s="676"/>
    </row>
    <row r="26" spans="2:133" ht="11.25" customHeight="1" x14ac:dyDescent="0.15">
      <c r="B26" s="638" t="s">
        <v>295</v>
      </c>
      <c r="C26" s="639"/>
      <c r="D26" s="639"/>
      <c r="E26" s="639"/>
      <c r="F26" s="639"/>
      <c r="G26" s="639"/>
      <c r="H26" s="639"/>
      <c r="I26" s="639"/>
      <c r="J26" s="639"/>
      <c r="K26" s="639"/>
      <c r="L26" s="639"/>
      <c r="M26" s="639"/>
      <c r="N26" s="639"/>
      <c r="O26" s="639"/>
      <c r="P26" s="639"/>
      <c r="Q26" s="640"/>
      <c r="R26" s="641">
        <v>18954</v>
      </c>
      <c r="S26" s="642"/>
      <c r="T26" s="642"/>
      <c r="U26" s="642"/>
      <c r="V26" s="642"/>
      <c r="W26" s="642"/>
      <c r="X26" s="642"/>
      <c r="Y26" s="643"/>
      <c r="Z26" s="644">
        <v>0.2</v>
      </c>
      <c r="AA26" s="644"/>
      <c r="AB26" s="644"/>
      <c r="AC26" s="644"/>
      <c r="AD26" s="645" t="s">
        <v>227</v>
      </c>
      <c r="AE26" s="645"/>
      <c r="AF26" s="645"/>
      <c r="AG26" s="645"/>
      <c r="AH26" s="645"/>
      <c r="AI26" s="645"/>
      <c r="AJ26" s="645"/>
      <c r="AK26" s="645"/>
      <c r="AL26" s="646" t="s">
        <v>127</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127</v>
      </c>
      <c r="BH26" s="642"/>
      <c r="BI26" s="642"/>
      <c r="BJ26" s="642"/>
      <c r="BK26" s="642"/>
      <c r="BL26" s="642"/>
      <c r="BM26" s="642"/>
      <c r="BN26" s="643"/>
      <c r="BO26" s="644" t="s">
        <v>127</v>
      </c>
      <c r="BP26" s="644"/>
      <c r="BQ26" s="644"/>
      <c r="BR26" s="644"/>
      <c r="BS26" s="650" t="s">
        <v>127</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703347</v>
      </c>
      <c r="CS26" s="642"/>
      <c r="CT26" s="642"/>
      <c r="CU26" s="642"/>
      <c r="CV26" s="642"/>
      <c r="CW26" s="642"/>
      <c r="CX26" s="642"/>
      <c r="CY26" s="643"/>
      <c r="CZ26" s="646">
        <v>8.6</v>
      </c>
      <c r="DA26" s="675"/>
      <c r="DB26" s="675"/>
      <c r="DC26" s="679"/>
      <c r="DD26" s="650">
        <v>677928</v>
      </c>
      <c r="DE26" s="642"/>
      <c r="DF26" s="642"/>
      <c r="DG26" s="642"/>
      <c r="DH26" s="642"/>
      <c r="DI26" s="642"/>
      <c r="DJ26" s="642"/>
      <c r="DK26" s="643"/>
      <c r="DL26" s="650" t="s">
        <v>127</v>
      </c>
      <c r="DM26" s="642"/>
      <c r="DN26" s="642"/>
      <c r="DO26" s="642"/>
      <c r="DP26" s="642"/>
      <c r="DQ26" s="642"/>
      <c r="DR26" s="642"/>
      <c r="DS26" s="642"/>
      <c r="DT26" s="642"/>
      <c r="DU26" s="642"/>
      <c r="DV26" s="643"/>
      <c r="DW26" s="646" t="s">
        <v>227</v>
      </c>
      <c r="DX26" s="675"/>
      <c r="DY26" s="675"/>
      <c r="DZ26" s="675"/>
      <c r="EA26" s="675"/>
      <c r="EB26" s="675"/>
      <c r="EC26" s="676"/>
    </row>
    <row r="27" spans="2:133" ht="11.25" customHeight="1" x14ac:dyDescent="0.15">
      <c r="B27" s="638" t="s">
        <v>298</v>
      </c>
      <c r="C27" s="639"/>
      <c r="D27" s="639"/>
      <c r="E27" s="639"/>
      <c r="F27" s="639"/>
      <c r="G27" s="639"/>
      <c r="H27" s="639"/>
      <c r="I27" s="639"/>
      <c r="J27" s="639"/>
      <c r="K27" s="639"/>
      <c r="L27" s="639"/>
      <c r="M27" s="639"/>
      <c r="N27" s="639"/>
      <c r="O27" s="639"/>
      <c r="P27" s="639"/>
      <c r="Q27" s="640"/>
      <c r="R27" s="641">
        <v>1101711</v>
      </c>
      <c r="S27" s="642"/>
      <c r="T27" s="642"/>
      <c r="U27" s="642"/>
      <c r="V27" s="642"/>
      <c r="W27" s="642"/>
      <c r="X27" s="642"/>
      <c r="Y27" s="643"/>
      <c r="Z27" s="644">
        <v>13.1</v>
      </c>
      <c r="AA27" s="644"/>
      <c r="AB27" s="644"/>
      <c r="AC27" s="644"/>
      <c r="AD27" s="645" t="s">
        <v>227</v>
      </c>
      <c r="AE27" s="645"/>
      <c r="AF27" s="645"/>
      <c r="AG27" s="645"/>
      <c r="AH27" s="645"/>
      <c r="AI27" s="645"/>
      <c r="AJ27" s="645"/>
      <c r="AK27" s="645"/>
      <c r="AL27" s="646" t="s">
        <v>127</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2158787</v>
      </c>
      <c r="BH27" s="642"/>
      <c r="BI27" s="642"/>
      <c r="BJ27" s="642"/>
      <c r="BK27" s="642"/>
      <c r="BL27" s="642"/>
      <c r="BM27" s="642"/>
      <c r="BN27" s="643"/>
      <c r="BO27" s="644">
        <v>100</v>
      </c>
      <c r="BP27" s="644"/>
      <c r="BQ27" s="644"/>
      <c r="BR27" s="644"/>
      <c r="BS27" s="650" t="s">
        <v>127</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1951294</v>
      </c>
      <c r="CS27" s="677"/>
      <c r="CT27" s="677"/>
      <c r="CU27" s="677"/>
      <c r="CV27" s="677"/>
      <c r="CW27" s="677"/>
      <c r="CX27" s="677"/>
      <c r="CY27" s="678"/>
      <c r="CZ27" s="646">
        <v>23.9</v>
      </c>
      <c r="DA27" s="675"/>
      <c r="DB27" s="675"/>
      <c r="DC27" s="679"/>
      <c r="DD27" s="650">
        <v>613586</v>
      </c>
      <c r="DE27" s="677"/>
      <c r="DF27" s="677"/>
      <c r="DG27" s="677"/>
      <c r="DH27" s="677"/>
      <c r="DI27" s="677"/>
      <c r="DJ27" s="677"/>
      <c r="DK27" s="678"/>
      <c r="DL27" s="650">
        <v>559572</v>
      </c>
      <c r="DM27" s="677"/>
      <c r="DN27" s="677"/>
      <c r="DO27" s="677"/>
      <c r="DP27" s="677"/>
      <c r="DQ27" s="677"/>
      <c r="DR27" s="677"/>
      <c r="DS27" s="677"/>
      <c r="DT27" s="677"/>
      <c r="DU27" s="677"/>
      <c r="DV27" s="678"/>
      <c r="DW27" s="646">
        <v>11.1</v>
      </c>
      <c r="DX27" s="675"/>
      <c r="DY27" s="675"/>
      <c r="DZ27" s="675"/>
      <c r="EA27" s="675"/>
      <c r="EB27" s="675"/>
      <c r="EC27" s="676"/>
    </row>
    <row r="28" spans="2:133" ht="11.25" customHeight="1" x14ac:dyDescent="0.15">
      <c r="B28" s="683" t="s">
        <v>301</v>
      </c>
      <c r="C28" s="684"/>
      <c r="D28" s="684"/>
      <c r="E28" s="684"/>
      <c r="F28" s="684"/>
      <c r="G28" s="684"/>
      <c r="H28" s="684"/>
      <c r="I28" s="684"/>
      <c r="J28" s="684"/>
      <c r="K28" s="684"/>
      <c r="L28" s="684"/>
      <c r="M28" s="684"/>
      <c r="N28" s="684"/>
      <c r="O28" s="684"/>
      <c r="P28" s="684"/>
      <c r="Q28" s="685"/>
      <c r="R28" s="641" t="s">
        <v>227</v>
      </c>
      <c r="S28" s="642"/>
      <c r="T28" s="642"/>
      <c r="U28" s="642"/>
      <c r="V28" s="642"/>
      <c r="W28" s="642"/>
      <c r="X28" s="642"/>
      <c r="Y28" s="643"/>
      <c r="Z28" s="644" t="s">
        <v>127</v>
      </c>
      <c r="AA28" s="644"/>
      <c r="AB28" s="644"/>
      <c r="AC28" s="644"/>
      <c r="AD28" s="645" t="s">
        <v>137</v>
      </c>
      <c r="AE28" s="645"/>
      <c r="AF28" s="645"/>
      <c r="AG28" s="645"/>
      <c r="AH28" s="645"/>
      <c r="AI28" s="645"/>
      <c r="AJ28" s="645"/>
      <c r="AK28" s="645"/>
      <c r="AL28" s="646" t="s">
        <v>227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941979</v>
      </c>
      <c r="CS28" s="642"/>
      <c r="CT28" s="642"/>
      <c r="CU28" s="642"/>
      <c r="CV28" s="642"/>
      <c r="CW28" s="642"/>
      <c r="CX28" s="642"/>
      <c r="CY28" s="643"/>
      <c r="CZ28" s="646">
        <v>11.5</v>
      </c>
      <c r="DA28" s="675"/>
      <c r="DB28" s="675"/>
      <c r="DC28" s="679"/>
      <c r="DD28" s="650">
        <v>924228</v>
      </c>
      <c r="DE28" s="642"/>
      <c r="DF28" s="642"/>
      <c r="DG28" s="642"/>
      <c r="DH28" s="642"/>
      <c r="DI28" s="642"/>
      <c r="DJ28" s="642"/>
      <c r="DK28" s="643"/>
      <c r="DL28" s="650">
        <v>924228</v>
      </c>
      <c r="DM28" s="642"/>
      <c r="DN28" s="642"/>
      <c r="DO28" s="642"/>
      <c r="DP28" s="642"/>
      <c r="DQ28" s="642"/>
      <c r="DR28" s="642"/>
      <c r="DS28" s="642"/>
      <c r="DT28" s="642"/>
      <c r="DU28" s="642"/>
      <c r="DV28" s="643"/>
      <c r="DW28" s="646">
        <v>18.399999999999999</v>
      </c>
      <c r="DX28" s="675"/>
      <c r="DY28" s="675"/>
      <c r="DZ28" s="675"/>
      <c r="EA28" s="675"/>
      <c r="EB28" s="675"/>
      <c r="EC28" s="676"/>
    </row>
    <row r="29" spans="2:133" ht="11.25" customHeight="1" x14ac:dyDescent="0.15">
      <c r="B29" s="638" t="s">
        <v>303</v>
      </c>
      <c r="C29" s="639"/>
      <c r="D29" s="639"/>
      <c r="E29" s="639"/>
      <c r="F29" s="639"/>
      <c r="G29" s="639"/>
      <c r="H29" s="639"/>
      <c r="I29" s="639"/>
      <c r="J29" s="639"/>
      <c r="K29" s="639"/>
      <c r="L29" s="639"/>
      <c r="M29" s="639"/>
      <c r="N29" s="639"/>
      <c r="O29" s="639"/>
      <c r="P29" s="639"/>
      <c r="Q29" s="640"/>
      <c r="R29" s="641">
        <v>876967</v>
      </c>
      <c r="S29" s="642"/>
      <c r="T29" s="642"/>
      <c r="U29" s="642"/>
      <c r="V29" s="642"/>
      <c r="W29" s="642"/>
      <c r="X29" s="642"/>
      <c r="Y29" s="643"/>
      <c r="Z29" s="644">
        <v>10.4</v>
      </c>
      <c r="AA29" s="644"/>
      <c r="AB29" s="644"/>
      <c r="AC29" s="644"/>
      <c r="AD29" s="645" t="s">
        <v>137</v>
      </c>
      <c r="AE29" s="645"/>
      <c r="AF29" s="645"/>
      <c r="AG29" s="645"/>
      <c r="AH29" s="645"/>
      <c r="AI29" s="645"/>
      <c r="AJ29" s="645"/>
      <c r="AK29" s="645"/>
      <c r="AL29" s="646" t="s">
        <v>227</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307</v>
      </c>
      <c r="CG29" s="657"/>
      <c r="CH29" s="657"/>
      <c r="CI29" s="657"/>
      <c r="CJ29" s="657"/>
      <c r="CK29" s="657"/>
      <c r="CL29" s="657"/>
      <c r="CM29" s="657"/>
      <c r="CN29" s="657"/>
      <c r="CO29" s="657"/>
      <c r="CP29" s="657"/>
      <c r="CQ29" s="658"/>
      <c r="CR29" s="641">
        <v>941979</v>
      </c>
      <c r="CS29" s="677"/>
      <c r="CT29" s="677"/>
      <c r="CU29" s="677"/>
      <c r="CV29" s="677"/>
      <c r="CW29" s="677"/>
      <c r="CX29" s="677"/>
      <c r="CY29" s="678"/>
      <c r="CZ29" s="646">
        <v>11.5</v>
      </c>
      <c r="DA29" s="675"/>
      <c r="DB29" s="675"/>
      <c r="DC29" s="679"/>
      <c r="DD29" s="650">
        <v>924228</v>
      </c>
      <c r="DE29" s="677"/>
      <c r="DF29" s="677"/>
      <c r="DG29" s="677"/>
      <c r="DH29" s="677"/>
      <c r="DI29" s="677"/>
      <c r="DJ29" s="677"/>
      <c r="DK29" s="678"/>
      <c r="DL29" s="650">
        <v>924228</v>
      </c>
      <c r="DM29" s="677"/>
      <c r="DN29" s="677"/>
      <c r="DO29" s="677"/>
      <c r="DP29" s="677"/>
      <c r="DQ29" s="677"/>
      <c r="DR29" s="677"/>
      <c r="DS29" s="677"/>
      <c r="DT29" s="677"/>
      <c r="DU29" s="677"/>
      <c r="DV29" s="678"/>
      <c r="DW29" s="646">
        <v>18.399999999999999</v>
      </c>
      <c r="DX29" s="675"/>
      <c r="DY29" s="675"/>
      <c r="DZ29" s="675"/>
      <c r="EA29" s="675"/>
      <c r="EB29" s="675"/>
      <c r="EC29" s="676"/>
    </row>
    <row r="30" spans="2:133" ht="11.25" customHeight="1" x14ac:dyDescent="0.15">
      <c r="B30" s="638" t="s">
        <v>308</v>
      </c>
      <c r="C30" s="639"/>
      <c r="D30" s="639"/>
      <c r="E30" s="639"/>
      <c r="F30" s="639"/>
      <c r="G30" s="639"/>
      <c r="H30" s="639"/>
      <c r="I30" s="639"/>
      <c r="J30" s="639"/>
      <c r="K30" s="639"/>
      <c r="L30" s="639"/>
      <c r="M30" s="639"/>
      <c r="N30" s="639"/>
      <c r="O30" s="639"/>
      <c r="P30" s="639"/>
      <c r="Q30" s="640"/>
      <c r="R30" s="641">
        <v>20348</v>
      </c>
      <c r="S30" s="642"/>
      <c r="T30" s="642"/>
      <c r="U30" s="642"/>
      <c r="V30" s="642"/>
      <c r="W30" s="642"/>
      <c r="X30" s="642"/>
      <c r="Y30" s="643"/>
      <c r="Z30" s="644">
        <v>0.2</v>
      </c>
      <c r="AA30" s="644"/>
      <c r="AB30" s="644"/>
      <c r="AC30" s="644"/>
      <c r="AD30" s="645" t="s">
        <v>248</v>
      </c>
      <c r="AE30" s="645"/>
      <c r="AF30" s="645"/>
      <c r="AG30" s="645"/>
      <c r="AH30" s="645"/>
      <c r="AI30" s="645"/>
      <c r="AJ30" s="645"/>
      <c r="AK30" s="645"/>
      <c r="AL30" s="646" t="s">
        <v>127</v>
      </c>
      <c r="AM30" s="647"/>
      <c r="AN30" s="647"/>
      <c r="AO30" s="648"/>
      <c r="AP30" s="689" t="s">
        <v>309</v>
      </c>
      <c r="AQ30" s="690"/>
      <c r="AR30" s="690"/>
      <c r="AS30" s="690"/>
      <c r="AT30" s="695" t="s">
        <v>310</v>
      </c>
      <c r="AU30" s="230"/>
      <c r="AV30" s="230"/>
      <c r="AW30" s="230"/>
      <c r="AX30" s="627" t="s">
        <v>186</v>
      </c>
      <c r="AY30" s="628"/>
      <c r="AZ30" s="628"/>
      <c r="BA30" s="628"/>
      <c r="BB30" s="628"/>
      <c r="BC30" s="628"/>
      <c r="BD30" s="628"/>
      <c r="BE30" s="628"/>
      <c r="BF30" s="629"/>
      <c r="BG30" s="701">
        <v>99.1</v>
      </c>
      <c r="BH30" s="702"/>
      <c r="BI30" s="702"/>
      <c r="BJ30" s="702"/>
      <c r="BK30" s="702"/>
      <c r="BL30" s="702"/>
      <c r="BM30" s="636">
        <v>96.6</v>
      </c>
      <c r="BN30" s="702"/>
      <c r="BO30" s="702"/>
      <c r="BP30" s="702"/>
      <c r="BQ30" s="703"/>
      <c r="BR30" s="701">
        <v>99.1</v>
      </c>
      <c r="BS30" s="702"/>
      <c r="BT30" s="702"/>
      <c r="BU30" s="702"/>
      <c r="BV30" s="702"/>
      <c r="BW30" s="702"/>
      <c r="BX30" s="636">
        <v>96.4</v>
      </c>
      <c r="BY30" s="702"/>
      <c r="BZ30" s="702"/>
      <c r="CA30" s="702"/>
      <c r="CB30" s="703"/>
      <c r="CD30" s="706"/>
      <c r="CE30" s="707"/>
      <c r="CF30" s="656" t="s">
        <v>311</v>
      </c>
      <c r="CG30" s="657"/>
      <c r="CH30" s="657"/>
      <c r="CI30" s="657"/>
      <c r="CJ30" s="657"/>
      <c r="CK30" s="657"/>
      <c r="CL30" s="657"/>
      <c r="CM30" s="657"/>
      <c r="CN30" s="657"/>
      <c r="CO30" s="657"/>
      <c r="CP30" s="657"/>
      <c r="CQ30" s="658"/>
      <c r="CR30" s="641">
        <v>886533</v>
      </c>
      <c r="CS30" s="642"/>
      <c r="CT30" s="642"/>
      <c r="CU30" s="642"/>
      <c r="CV30" s="642"/>
      <c r="CW30" s="642"/>
      <c r="CX30" s="642"/>
      <c r="CY30" s="643"/>
      <c r="CZ30" s="646">
        <v>10.9</v>
      </c>
      <c r="DA30" s="675"/>
      <c r="DB30" s="675"/>
      <c r="DC30" s="679"/>
      <c r="DD30" s="650">
        <v>869374</v>
      </c>
      <c r="DE30" s="642"/>
      <c r="DF30" s="642"/>
      <c r="DG30" s="642"/>
      <c r="DH30" s="642"/>
      <c r="DI30" s="642"/>
      <c r="DJ30" s="642"/>
      <c r="DK30" s="643"/>
      <c r="DL30" s="650">
        <v>869374</v>
      </c>
      <c r="DM30" s="642"/>
      <c r="DN30" s="642"/>
      <c r="DO30" s="642"/>
      <c r="DP30" s="642"/>
      <c r="DQ30" s="642"/>
      <c r="DR30" s="642"/>
      <c r="DS30" s="642"/>
      <c r="DT30" s="642"/>
      <c r="DU30" s="642"/>
      <c r="DV30" s="643"/>
      <c r="DW30" s="646">
        <v>17.3</v>
      </c>
      <c r="DX30" s="675"/>
      <c r="DY30" s="675"/>
      <c r="DZ30" s="675"/>
      <c r="EA30" s="675"/>
      <c r="EB30" s="675"/>
      <c r="EC30" s="676"/>
    </row>
    <row r="31" spans="2:133" ht="11.25" customHeight="1" x14ac:dyDescent="0.15">
      <c r="B31" s="638" t="s">
        <v>312</v>
      </c>
      <c r="C31" s="639"/>
      <c r="D31" s="639"/>
      <c r="E31" s="639"/>
      <c r="F31" s="639"/>
      <c r="G31" s="639"/>
      <c r="H31" s="639"/>
      <c r="I31" s="639"/>
      <c r="J31" s="639"/>
      <c r="K31" s="639"/>
      <c r="L31" s="639"/>
      <c r="M31" s="639"/>
      <c r="N31" s="639"/>
      <c r="O31" s="639"/>
      <c r="P31" s="639"/>
      <c r="Q31" s="640"/>
      <c r="R31" s="641">
        <v>54125</v>
      </c>
      <c r="S31" s="642"/>
      <c r="T31" s="642"/>
      <c r="U31" s="642"/>
      <c r="V31" s="642"/>
      <c r="W31" s="642"/>
      <c r="X31" s="642"/>
      <c r="Y31" s="643"/>
      <c r="Z31" s="644">
        <v>0.6</v>
      </c>
      <c r="AA31" s="644"/>
      <c r="AB31" s="644"/>
      <c r="AC31" s="644"/>
      <c r="AD31" s="645" t="s">
        <v>137</v>
      </c>
      <c r="AE31" s="645"/>
      <c r="AF31" s="645"/>
      <c r="AG31" s="645"/>
      <c r="AH31" s="645"/>
      <c r="AI31" s="645"/>
      <c r="AJ31" s="645"/>
      <c r="AK31" s="645"/>
      <c r="AL31" s="646" t="s">
        <v>127</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98.7</v>
      </c>
      <c r="BH31" s="677"/>
      <c r="BI31" s="677"/>
      <c r="BJ31" s="677"/>
      <c r="BK31" s="677"/>
      <c r="BL31" s="677"/>
      <c r="BM31" s="647">
        <v>95.4</v>
      </c>
      <c r="BN31" s="699"/>
      <c r="BO31" s="699"/>
      <c r="BP31" s="699"/>
      <c r="BQ31" s="700"/>
      <c r="BR31" s="698">
        <v>98.8</v>
      </c>
      <c r="BS31" s="677"/>
      <c r="BT31" s="677"/>
      <c r="BU31" s="677"/>
      <c r="BV31" s="677"/>
      <c r="BW31" s="677"/>
      <c r="BX31" s="647">
        <v>95</v>
      </c>
      <c r="BY31" s="699"/>
      <c r="BZ31" s="699"/>
      <c r="CA31" s="699"/>
      <c r="CB31" s="700"/>
      <c r="CD31" s="706"/>
      <c r="CE31" s="707"/>
      <c r="CF31" s="656" t="s">
        <v>315</v>
      </c>
      <c r="CG31" s="657"/>
      <c r="CH31" s="657"/>
      <c r="CI31" s="657"/>
      <c r="CJ31" s="657"/>
      <c r="CK31" s="657"/>
      <c r="CL31" s="657"/>
      <c r="CM31" s="657"/>
      <c r="CN31" s="657"/>
      <c r="CO31" s="657"/>
      <c r="CP31" s="657"/>
      <c r="CQ31" s="658"/>
      <c r="CR31" s="641">
        <v>55446</v>
      </c>
      <c r="CS31" s="677"/>
      <c r="CT31" s="677"/>
      <c r="CU31" s="677"/>
      <c r="CV31" s="677"/>
      <c r="CW31" s="677"/>
      <c r="CX31" s="677"/>
      <c r="CY31" s="678"/>
      <c r="CZ31" s="646">
        <v>0.7</v>
      </c>
      <c r="DA31" s="675"/>
      <c r="DB31" s="675"/>
      <c r="DC31" s="679"/>
      <c r="DD31" s="650">
        <v>54854</v>
      </c>
      <c r="DE31" s="677"/>
      <c r="DF31" s="677"/>
      <c r="DG31" s="677"/>
      <c r="DH31" s="677"/>
      <c r="DI31" s="677"/>
      <c r="DJ31" s="677"/>
      <c r="DK31" s="678"/>
      <c r="DL31" s="650">
        <v>54854</v>
      </c>
      <c r="DM31" s="677"/>
      <c r="DN31" s="677"/>
      <c r="DO31" s="677"/>
      <c r="DP31" s="677"/>
      <c r="DQ31" s="677"/>
      <c r="DR31" s="677"/>
      <c r="DS31" s="677"/>
      <c r="DT31" s="677"/>
      <c r="DU31" s="677"/>
      <c r="DV31" s="678"/>
      <c r="DW31" s="646">
        <v>1.1000000000000001</v>
      </c>
      <c r="DX31" s="675"/>
      <c r="DY31" s="675"/>
      <c r="DZ31" s="675"/>
      <c r="EA31" s="675"/>
      <c r="EB31" s="675"/>
      <c r="EC31" s="676"/>
    </row>
    <row r="32" spans="2:133" ht="11.25" customHeight="1" x14ac:dyDescent="0.15">
      <c r="B32" s="638" t="s">
        <v>316</v>
      </c>
      <c r="C32" s="639"/>
      <c r="D32" s="639"/>
      <c r="E32" s="639"/>
      <c r="F32" s="639"/>
      <c r="G32" s="639"/>
      <c r="H32" s="639"/>
      <c r="I32" s="639"/>
      <c r="J32" s="639"/>
      <c r="K32" s="639"/>
      <c r="L32" s="639"/>
      <c r="M32" s="639"/>
      <c r="N32" s="639"/>
      <c r="O32" s="639"/>
      <c r="P32" s="639"/>
      <c r="Q32" s="640"/>
      <c r="R32" s="641">
        <v>403056</v>
      </c>
      <c r="S32" s="642"/>
      <c r="T32" s="642"/>
      <c r="U32" s="642"/>
      <c r="V32" s="642"/>
      <c r="W32" s="642"/>
      <c r="X32" s="642"/>
      <c r="Y32" s="643"/>
      <c r="Z32" s="644">
        <v>4.8</v>
      </c>
      <c r="AA32" s="644"/>
      <c r="AB32" s="644"/>
      <c r="AC32" s="644"/>
      <c r="AD32" s="645" t="s">
        <v>137</v>
      </c>
      <c r="AE32" s="645"/>
      <c r="AF32" s="645"/>
      <c r="AG32" s="645"/>
      <c r="AH32" s="645"/>
      <c r="AI32" s="645"/>
      <c r="AJ32" s="645"/>
      <c r="AK32" s="645"/>
      <c r="AL32" s="646" t="s">
        <v>227</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99.3</v>
      </c>
      <c r="BH32" s="711"/>
      <c r="BI32" s="711"/>
      <c r="BJ32" s="711"/>
      <c r="BK32" s="711"/>
      <c r="BL32" s="711"/>
      <c r="BM32" s="712">
        <v>96.9</v>
      </c>
      <c r="BN32" s="711"/>
      <c r="BO32" s="711"/>
      <c r="BP32" s="711"/>
      <c r="BQ32" s="713"/>
      <c r="BR32" s="710">
        <v>99.3</v>
      </c>
      <c r="BS32" s="711"/>
      <c r="BT32" s="711"/>
      <c r="BU32" s="711"/>
      <c r="BV32" s="711"/>
      <c r="BW32" s="711"/>
      <c r="BX32" s="712">
        <v>96.8</v>
      </c>
      <c r="BY32" s="711"/>
      <c r="BZ32" s="711"/>
      <c r="CA32" s="711"/>
      <c r="CB32" s="713"/>
      <c r="CD32" s="708"/>
      <c r="CE32" s="709"/>
      <c r="CF32" s="656" t="s">
        <v>318</v>
      </c>
      <c r="CG32" s="657"/>
      <c r="CH32" s="657"/>
      <c r="CI32" s="657"/>
      <c r="CJ32" s="657"/>
      <c r="CK32" s="657"/>
      <c r="CL32" s="657"/>
      <c r="CM32" s="657"/>
      <c r="CN32" s="657"/>
      <c r="CO32" s="657"/>
      <c r="CP32" s="657"/>
      <c r="CQ32" s="658"/>
      <c r="CR32" s="641" t="s">
        <v>127</v>
      </c>
      <c r="CS32" s="642"/>
      <c r="CT32" s="642"/>
      <c r="CU32" s="642"/>
      <c r="CV32" s="642"/>
      <c r="CW32" s="642"/>
      <c r="CX32" s="642"/>
      <c r="CY32" s="643"/>
      <c r="CZ32" s="646" t="s">
        <v>227</v>
      </c>
      <c r="DA32" s="675"/>
      <c r="DB32" s="675"/>
      <c r="DC32" s="679"/>
      <c r="DD32" s="650" t="s">
        <v>137</v>
      </c>
      <c r="DE32" s="642"/>
      <c r="DF32" s="642"/>
      <c r="DG32" s="642"/>
      <c r="DH32" s="642"/>
      <c r="DI32" s="642"/>
      <c r="DJ32" s="642"/>
      <c r="DK32" s="643"/>
      <c r="DL32" s="650" t="s">
        <v>137</v>
      </c>
      <c r="DM32" s="642"/>
      <c r="DN32" s="642"/>
      <c r="DO32" s="642"/>
      <c r="DP32" s="642"/>
      <c r="DQ32" s="642"/>
      <c r="DR32" s="642"/>
      <c r="DS32" s="642"/>
      <c r="DT32" s="642"/>
      <c r="DU32" s="642"/>
      <c r="DV32" s="643"/>
      <c r="DW32" s="646" t="s">
        <v>227</v>
      </c>
      <c r="DX32" s="675"/>
      <c r="DY32" s="675"/>
      <c r="DZ32" s="675"/>
      <c r="EA32" s="675"/>
      <c r="EB32" s="675"/>
      <c r="EC32" s="676"/>
    </row>
    <row r="33" spans="2:133" ht="11.25" customHeight="1" x14ac:dyDescent="0.15">
      <c r="B33" s="638" t="s">
        <v>319</v>
      </c>
      <c r="C33" s="639"/>
      <c r="D33" s="639"/>
      <c r="E33" s="639"/>
      <c r="F33" s="639"/>
      <c r="G33" s="639"/>
      <c r="H33" s="639"/>
      <c r="I33" s="639"/>
      <c r="J33" s="639"/>
      <c r="K33" s="639"/>
      <c r="L33" s="639"/>
      <c r="M33" s="639"/>
      <c r="N33" s="639"/>
      <c r="O33" s="639"/>
      <c r="P33" s="639"/>
      <c r="Q33" s="640"/>
      <c r="R33" s="641">
        <v>128718</v>
      </c>
      <c r="S33" s="642"/>
      <c r="T33" s="642"/>
      <c r="U33" s="642"/>
      <c r="V33" s="642"/>
      <c r="W33" s="642"/>
      <c r="X33" s="642"/>
      <c r="Y33" s="643"/>
      <c r="Z33" s="644">
        <v>1.5</v>
      </c>
      <c r="AA33" s="644"/>
      <c r="AB33" s="644"/>
      <c r="AC33" s="644"/>
      <c r="AD33" s="645" t="s">
        <v>127</v>
      </c>
      <c r="AE33" s="645"/>
      <c r="AF33" s="645"/>
      <c r="AG33" s="645"/>
      <c r="AH33" s="645"/>
      <c r="AI33" s="645"/>
      <c r="AJ33" s="645"/>
      <c r="AK33" s="645"/>
      <c r="AL33" s="646" t="s">
        <v>137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3433249</v>
      </c>
      <c r="CS33" s="677"/>
      <c r="CT33" s="677"/>
      <c r="CU33" s="677"/>
      <c r="CV33" s="677"/>
      <c r="CW33" s="677"/>
      <c r="CX33" s="677"/>
      <c r="CY33" s="678"/>
      <c r="CZ33" s="646">
        <v>42</v>
      </c>
      <c r="DA33" s="675"/>
      <c r="DB33" s="675"/>
      <c r="DC33" s="679"/>
      <c r="DD33" s="650">
        <v>2686530</v>
      </c>
      <c r="DE33" s="677"/>
      <c r="DF33" s="677"/>
      <c r="DG33" s="677"/>
      <c r="DH33" s="677"/>
      <c r="DI33" s="677"/>
      <c r="DJ33" s="677"/>
      <c r="DK33" s="678"/>
      <c r="DL33" s="650">
        <v>2177887</v>
      </c>
      <c r="DM33" s="677"/>
      <c r="DN33" s="677"/>
      <c r="DO33" s="677"/>
      <c r="DP33" s="677"/>
      <c r="DQ33" s="677"/>
      <c r="DR33" s="677"/>
      <c r="DS33" s="677"/>
      <c r="DT33" s="677"/>
      <c r="DU33" s="677"/>
      <c r="DV33" s="678"/>
      <c r="DW33" s="646">
        <v>43.3</v>
      </c>
      <c r="DX33" s="675"/>
      <c r="DY33" s="675"/>
      <c r="DZ33" s="675"/>
      <c r="EA33" s="675"/>
      <c r="EB33" s="675"/>
      <c r="EC33" s="676"/>
    </row>
    <row r="34" spans="2:133" ht="11.25" customHeight="1" x14ac:dyDescent="0.15">
      <c r="B34" s="638" t="s">
        <v>321</v>
      </c>
      <c r="C34" s="639"/>
      <c r="D34" s="639"/>
      <c r="E34" s="639"/>
      <c r="F34" s="639"/>
      <c r="G34" s="639"/>
      <c r="H34" s="639"/>
      <c r="I34" s="639"/>
      <c r="J34" s="639"/>
      <c r="K34" s="639"/>
      <c r="L34" s="639"/>
      <c r="M34" s="639"/>
      <c r="N34" s="639"/>
      <c r="O34" s="639"/>
      <c r="P34" s="639"/>
      <c r="Q34" s="640"/>
      <c r="R34" s="641">
        <v>184665</v>
      </c>
      <c r="S34" s="642"/>
      <c r="T34" s="642"/>
      <c r="U34" s="642"/>
      <c r="V34" s="642"/>
      <c r="W34" s="642"/>
      <c r="X34" s="642"/>
      <c r="Y34" s="643"/>
      <c r="Z34" s="644">
        <v>2.2000000000000002</v>
      </c>
      <c r="AA34" s="644"/>
      <c r="AB34" s="644"/>
      <c r="AC34" s="644"/>
      <c r="AD34" s="645">
        <v>47</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1274995</v>
      </c>
      <c r="CS34" s="642"/>
      <c r="CT34" s="642"/>
      <c r="CU34" s="642"/>
      <c r="CV34" s="642"/>
      <c r="CW34" s="642"/>
      <c r="CX34" s="642"/>
      <c r="CY34" s="643"/>
      <c r="CZ34" s="646">
        <v>15.6</v>
      </c>
      <c r="DA34" s="675"/>
      <c r="DB34" s="675"/>
      <c r="DC34" s="679"/>
      <c r="DD34" s="650">
        <v>987533</v>
      </c>
      <c r="DE34" s="642"/>
      <c r="DF34" s="642"/>
      <c r="DG34" s="642"/>
      <c r="DH34" s="642"/>
      <c r="DI34" s="642"/>
      <c r="DJ34" s="642"/>
      <c r="DK34" s="643"/>
      <c r="DL34" s="650">
        <v>836655</v>
      </c>
      <c r="DM34" s="642"/>
      <c r="DN34" s="642"/>
      <c r="DO34" s="642"/>
      <c r="DP34" s="642"/>
      <c r="DQ34" s="642"/>
      <c r="DR34" s="642"/>
      <c r="DS34" s="642"/>
      <c r="DT34" s="642"/>
      <c r="DU34" s="642"/>
      <c r="DV34" s="643"/>
      <c r="DW34" s="646">
        <v>16.7</v>
      </c>
      <c r="DX34" s="675"/>
      <c r="DY34" s="675"/>
      <c r="DZ34" s="675"/>
      <c r="EA34" s="675"/>
      <c r="EB34" s="675"/>
      <c r="EC34" s="676"/>
    </row>
    <row r="35" spans="2:133" ht="11.25" customHeight="1" x14ac:dyDescent="0.15">
      <c r="B35" s="638" t="s">
        <v>325</v>
      </c>
      <c r="C35" s="639"/>
      <c r="D35" s="639"/>
      <c r="E35" s="639"/>
      <c r="F35" s="639"/>
      <c r="G35" s="639"/>
      <c r="H35" s="639"/>
      <c r="I35" s="639"/>
      <c r="J35" s="639"/>
      <c r="K35" s="639"/>
      <c r="L35" s="639"/>
      <c r="M35" s="639"/>
      <c r="N35" s="639"/>
      <c r="O35" s="639"/>
      <c r="P35" s="639"/>
      <c r="Q35" s="640"/>
      <c r="R35" s="641">
        <v>473098</v>
      </c>
      <c r="S35" s="642"/>
      <c r="T35" s="642"/>
      <c r="U35" s="642"/>
      <c r="V35" s="642"/>
      <c r="W35" s="642"/>
      <c r="X35" s="642"/>
      <c r="Y35" s="643"/>
      <c r="Z35" s="644">
        <v>5.6</v>
      </c>
      <c r="AA35" s="644"/>
      <c r="AB35" s="644"/>
      <c r="AC35" s="644"/>
      <c r="AD35" s="645" t="s">
        <v>227</v>
      </c>
      <c r="AE35" s="645"/>
      <c r="AF35" s="645"/>
      <c r="AG35" s="645"/>
      <c r="AH35" s="645"/>
      <c r="AI35" s="645"/>
      <c r="AJ35" s="645"/>
      <c r="AK35" s="645"/>
      <c r="AL35" s="646" t="s">
        <v>127</v>
      </c>
      <c r="AM35" s="647"/>
      <c r="AN35" s="647"/>
      <c r="AO35" s="648"/>
      <c r="AP35" s="234"/>
      <c r="AQ35" s="714" t="s">
        <v>326</v>
      </c>
      <c r="AR35" s="715"/>
      <c r="AS35" s="715"/>
      <c r="AT35" s="715"/>
      <c r="AU35" s="715"/>
      <c r="AV35" s="715"/>
      <c r="AW35" s="715"/>
      <c r="AX35" s="715"/>
      <c r="AY35" s="716"/>
      <c r="AZ35" s="630">
        <v>1137474</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9373</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137115</v>
      </c>
      <c r="CS35" s="677"/>
      <c r="CT35" s="677"/>
      <c r="CU35" s="677"/>
      <c r="CV35" s="677"/>
      <c r="CW35" s="677"/>
      <c r="CX35" s="677"/>
      <c r="CY35" s="678"/>
      <c r="CZ35" s="646">
        <v>1.7</v>
      </c>
      <c r="DA35" s="675"/>
      <c r="DB35" s="675"/>
      <c r="DC35" s="679"/>
      <c r="DD35" s="650">
        <v>116094</v>
      </c>
      <c r="DE35" s="677"/>
      <c r="DF35" s="677"/>
      <c r="DG35" s="677"/>
      <c r="DH35" s="677"/>
      <c r="DI35" s="677"/>
      <c r="DJ35" s="677"/>
      <c r="DK35" s="678"/>
      <c r="DL35" s="650">
        <v>16004</v>
      </c>
      <c r="DM35" s="677"/>
      <c r="DN35" s="677"/>
      <c r="DO35" s="677"/>
      <c r="DP35" s="677"/>
      <c r="DQ35" s="677"/>
      <c r="DR35" s="677"/>
      <c r="DS35" s="677"/>
      <c r="DT35" s="677"/>
      <c r="DU35" s="677"/>
      <c r="DV35" s="678"/>
      <c r="DW35" s="646">
        <v>0.3</v>
      </c>
      <c r="DX35" s="675"/>
      <c r="DY35" s="675"/>
      <c r="DZ35" s="675"/>
      <c r="EA35" s="675"/>
      <c r="EB35" s="675"/>
      <c r="EC35" s="676"/>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227</v>
      </c>
      <c r="S36" s="642"/>
      <c r="T36" s="642"/>
      <c r="U36" s="642"/>
      <c r="V36" s="642"/>
      <c r="W36" s="642"/>
      <c r="X36" s="642"/>
      <c r="Y36" s="643"/>
      <c r="Z36" s="644" t="s">
        <v>248</v>
      </c>
      <c r="AA36" s="644"/>
      <c r="AB36" s="644"/>
      <c r="AC36" s="644"/>
      <c r="AD36" s="645" t="s">
        <v>127</v>
      </c>
      <c r="AE36" s="645"/>
      <c r="AF36" s="645"/>
      <c r="AG36" s="645"/>
      <c r="AH36" s="645"/>
      <c r="AI36" s="645"/>
      <c r="AJ36" s="645"/>
      <c r="AK36" s="645"/>
      <c r="AL36" s="646" t="s">
        <v>137</v>
      </c>
      <c r="AM36" s="647"/>
      <c r="AN36" s="647"/>
      <c r="AO36" s="648"/>
      <c r="AQ36" s="718" t="s">
        <v>330</v>
      </c>
      <c r="AR36" s="719"/>
      <c r="AS36" s="719"/>
      <c r="AT36" s="719"/>
      <c r="AU36" s="719"/>
      <c r="AV36" s="719"/>
      <c r="AW36" s="719"/>
      <c r="AX36" s="719"/>
      <c r="AY36" s="720"/>
      <c r="AZ36" s="641">
        <v>181521</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9373</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779567</v>
      </c>
      <c r="CS36" s="642"/>
      <c r="CT36" s="642"/>
      <c r="CU36" s="642"/>
      <c r="CV36" s="642"/>
      <c r="CW36" s="642"/>
      <c r="CX36" s="642"/>
      <c r="CY36" s="643"/>
      <c r="CZ36" s="646">
        <v>9.5</v>
      </c>
      <c r="DA36" s="675"/>
      <c r="DB36" s="675"/>
      <c r="DC36" s="679"/>
      <c r="DD36" s="650">
        <v>651062</v>
      </c>
      <c r="DE36" s="642"/>
      <c r="DF36" s="642"/>
      <c r="DG36" s="642"/>
      <c r="DH36" s="642"/>
      <c r="DI36" s="642"/>
      <c r="DJ36" s="642"/>
      <c r="DK36" s="643"/>
      <c r="DL36" s="650">
        <v>479865</v>
      </c>
      <c r="DM36" s="642"/>
      <c r="DN36" s="642"/>
      <c r="DO36" s="642"/>
      <c r="DP36" s="642"/>
      <c r="DQ36" s="642"/>
      <c r="DR36" s="642"/>
      <c r="DS36" s="642"/>
      <c r="DT36" s="642"/>
      <c r="DU36" s="642"/>
      <c r="DV36" s="643"/>
      <c r="DW36" s="646">
        <v>9.6</v>
      </c>
      <c r="DX36" s="675"/>
      <c r="DY36" s="675"/>
      <c r="DZ36" s="675"/>
      <c r="EA36" s="675"/>
      <c r="EB36" s="675"/>
      <c r="EC36" s="676"/>
    </row>
    <row r="37" spans="2:133" ht="11.25" customHeight="1" x14ac:dyDescent="0.15">
      <c r="B37" s="638" t="s">
        <v>333</v>
      </c>
      <c r="C37" s="639"/>
      <c r="D37" s="639"/>
      <c r="E37" s="639"/>
      <c r="F37" s="639"/>
      <c r="G37" s="639"/>
      <c r="H37" s="639"/>
      <c r="I37" s="639"/>
      <c r="J37" s="639"/>
      <c r="K37" s="639"/>
      <c r="L37" s="639"/>
      <c r="M37" s="639"/>
      <c r="N37" s="639"/>
      <c r="O37" s="639"/>
      <c r="P37" s="639"/>
      <c r="Q37" s="640"/>
      <c r="R37" s="641">
        <v>301998</v>
      </c>
      <c r="S37" s="642"/>
      <c r="T37" s="642"/>
      <c r="U37" s="642"/>
      <c r="V37" s="642"/>
      <c r="W37" s="642"/>
      <c r="X37" s="642"/>
      <c r="Y37" s="643"/>
      <c r="Z37" s="644">
        <v>3.6</v>
      </c>
      <c r="AA37" s="644"/>
      <c r="AB37" s="644"/>
      <c r="AC37" s="644"/>
      <c r="AD37" s="645" t="s">
        <v>127</v>
      </c>
      <c r="AE37" s="645"/>
      <c r="AF37" s="645"/>
      <c r="AG37" s="645"/>
      <c r="AH37" s="645"/>
      <c r="AI37" s="645"/>
      <c r="AJ37" s="645"/>
      <c r="AK37" s="645"/>
      <c r="AL37" s="646" t="s">
        <v>137</v>
      </c>
      <c r="AM37" s="647"/>
      <c r="AN37" s="647"/>
      <c r="AO37" s="648"/>
      <c r="AQ37" s="718" t="s">
        <v>334</v>
      </c>
      <c r="AR37" s="719"/>
      <c r="AS37" s="719"/>
      <c r="AT37" s="719"/>
      <c r="AU37" s="719"/>
      <c r="AV37" s="719"/>
      <c r="AW37" s="719"/>
      <c r="AX37" s="719"/>
      <c r="AY37" s="720"/>
      <c r="AZ37" s="641">
        <v>22063</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3439</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52199</v>
      </c>
      <c r="CS37" s="677"/>
      <c r="CT37" s="677"/>
      <c r="CU37" s="677"/>
      <c r="CV37" s="677"/>
      <c r="CW37" s="677"/>
      <c r="CX37" s="677"/>
      <c r="CY37" s="678"/>
      <c r="CZ37" s="646">
        <v>0.6</v>
      </c>
      <c r="DA37" s="675"/>
      <c r="DB37" s="675"/>
      <c r="DC37" s="679"/>
      <c r="DD37" s="650">
        <v>52199</v>
      </c>
      <c r="DE37" s="677"/>
      <c r="DF37" s="677"/>
      <c r="DG37" s="677"/>
      <c r="DH37" s="677"/>
      <c r="DI37" s="677"/>
      <c r="DJ37" s="677"/>
      <c r="DK37" s="678"/>
      <c r="DL37" s="650">
        <v>52100</v>
      </c>
      <c r="DM37" s="677"/>
      <c r="DN37" s="677"/>
      <c r="DO37" s="677"/>
      <c r="DP37" s="677"/>
      <c r="DQ37" s="677"/>
      <c r="DR37" s="677"/>
      <c r="DS37" s="677"/>
      <c r="DT37" s="677"/>
      <c r="DU37" s="677"/>
      <c r="DV37" s="678"/>
      <c r="DW37" s="646">
        <v>1</v>
      </c>
      <c r="DX37" s="675"/>
      <c r="DY37" s="675"/>
      <c r="DZ37" s="675"/>
      <c r="EA37" s="675"/>
      <c r="EB37" s="675"/>
      <c r="EC37" s="676"/>
    </row>
    <row r="38" spans="2:133" ht="11.25" customHeight="1" x14ac:dyDescent="0.15">
      <c r="B38" s="686" t="s">
        <v>337</v>
      </c>
      <c r="C38" s="687"/>
      <c r="D38" s="687"/>
      <c r="E38" s="687"/>
      <c r="F38" s="687"/>
      <c r="G38" s="687"/>
      <c r="H38" s="687"/>
      <c r="I38" s="687"/>
      <c r="J38" s="687"/>
      <c r="K38" s="687"/>
      <c r="L38" s="687"/>
      <c r="M38" s="687"/>
      <c r="N38" s="687"/>
      <c r="O38" s="687"/>
      <c r="P38" s="687"/>
      <c r="Q38" s="688"/>
      <c r="R38" s="721">
        <v>8434585</v>
      </c>
      <c r="S38" s="722"/>
      <c r="T38" s="722"/>
      <c r="U38" s="722"/>
      <c r="V38" s="722"/>
      <c r="W38" s="722"/>
      <c r="X38" s="722"/>
      <c r="Y38" s="723"/>
      <c r="Z38" s="724">
        <v>100</v>
      </c>
      <c r="AA38" s="724"/>
      <c r="AB38" s="724"/>
      <c r="AC38" s="724"/>
      <c r="AD38" s="725">
        <v>4722705</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t="s">
        <v>248</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5757</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1115411</v>
      </c>
      <c r="CS38" s="642"/>
      <c r="CT38" s="642"/>
      <c r="CU38" s="642"/>
      <c r="CV38" s="642"/>
      <c r="CW38" s="642"/>
      <c r="CX38" s="642"/>
      <c r="CY38" s="643"/>
      <c r="CZ38" s="646">
        <v>13.7</v>
      </c>
      <c r="DA38" s="675"/>
      <c r="DB38" s="675"/>
      <c r="DC38" s="679"/>
      <c r="DD38" s="650">
        <v>924951</v>
      </c>
      <c r="DE38" s="642"/>
      <c r="DF38" s="642"/>
      <c r="DG38" s="642"/>
      <c r="DH38" s="642"/>
      <c r="DI38" s="642"/>
      <c r="DJ38" s="642"/>
      <c r="DK38" s="643"/>
      <c r="DL38" s="650">
        <v>845363</v>
      </c>
      <c r="DM38" s="642"/>
      <c r="DN38" s="642"/>
      <c r="DO38" s="642"/>
      <c r="DP38" s="642"/>
      <c r="DQ38" s="642"/>
      <c r="DR38" s="642"/>
      <c r="DS38" s="642"/>
      <c r="DT38" s="642"/>
      <c r="DU38" s="642"/>
      <c r="DV38" s="643"/>
      <c r="DW38" s="646">
        <v>16.8</v>
      </c>
      <c r="DX38" s="675"/>
      <c r="DY38" s="675"/>
      <c r="DZ38" s="675"/>
      <c r="EA38" s="675"/>
      <c r="EB38" s="675"/>
      <c r="EC38" s="676"/>
    </row>
    <row r="39" spans="2:133" ht="11.25" customHeight="1" x14ac:dyDescent="0.15">
      <c r="AQ39" s="718" t="s">
        <v>341</v>
      </c>
      <c r="AR39" s="719"/>
      <c r="AS39" s="719"/>
      <c r="AT39" s="719"/>
      <c r="AU39" s="719"/>
      <c r="AV39" s="719"/>
      <c r="AW39" s="719"/>
      <c r="AX39" s="719"/>
      <c r="AY39" s="720"/>
      <c r="AZ39" s="641" t="s">
        <v>227</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93</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31000</v>
      </c>
      <c r="CS39" s="677"/>
      <c r="CT39" s="677"/>
      <c r="CU39" s="677"/>
      <c r="CV39" s="677"/>
      <c r="CW39" s="677"/>
      <c r="CX39" s="677"/>
      <c r="CY39" s="678"/>
      <c r="CZ39" s="646">
        <v>0.4</v>
      </c>
      <c r="DA39" s="675"/>
      <c r="DB39" s="675"/>
      <c r="DC39" s="679"/>
      <c r="DD39" s="650">
        <v>6890</v>
      </c>
      <c r="DE39" s="677"/>
      <c r="DF39" s="677"/>
      <c r="DG39" s="677"/>
      <c r="DH39" s="677"/>
      <c r="DI39" s="677"/>
      <c r="DJ39" s="677"/>
      <c r="DK39" s="678"/>
      <c r="DL39" s="650" t="s">
        <v>137</v>
      </c>
      <c r="DM39" s="677"/>
      <c r="DN39" s="677"/>
      <c r="DO39" s="677"/>
      <c r="DP39" s="677"/>
      <c r="DQ39" s="677"/>
      <c r="DR39" s="677"/>
      <c r="DS39" s="677"/>
      <c r="DT39" s="677"/>
      <c r="DU39" s="677"/>
      <c r="DV39" s="678"/>
      <c r="DW39" s="646" t="s">
        <v>127</v>
      </c>
      <c r="DX39" s="675"/>
      <c r="DY39" s="675"/>
      <c r="DZ39" s="675"/>
      <c r="EA39" s="675"/>
      <c r="EB39" s="675"/>
      <c r="EC39" s="676"/>
    </row>
    <row r="40" spans="2:133" ht="11.25" customHeight="1" x14ac:dyDescent="0.15">
      <c r="AQ40" s="718" t="s">
        <v>345</v>
      </c>
      <c r="AR40" s="719"/>
      <c r="AS40" s="719"/>
      <c r="AT40" s="719"/>
      <c r="AU40" s="719"/>
      <c r="AV40" s="719"/>
      <c r="AW40" s="719"/>
      <c r="AX40" s="719"/>
      <c r="AY40" s="720"/>
      <c r="AZ40" s="641">
        <v>224081</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137</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95161</v>
      </c>
      <c r="CS40" s="642"/>
      <c r="CT40" s="642"/>
      <c r="CU40" s="642"/>
      <c r="CV40" s="642"/>
      <c r="CW40" s="642"/>
      <c r="CX40" s="642"/>
      <c r="CY40" s="643"/>
      <c r="CZ40" s="646">
        <v>1.2</v>
      </c>
      <c r="DA40" s="675"/>
      <c r="DB40" s="675"/>
      <c r="DC40" s="679"/>
      <c r="DD40" s="650" t="s">
        <v>127</v>
      </c>
      <c r="DE40" s="642"/>
      <c r="DF40" s="642"/>
      <c r="DG40" s="642"/>
      <c r="DH40" s="642"/>
      <c r="DI40" s="642"/>
      <c r="DJ40" s="642"/>
      <c r="DK40" s="643"/>
      <c r="DL40" s="650" t="s">
        <v>227</v>
      </c>
      <c r="DM40" s="642"/>
      <c r="DN40" s="642"/>
      <c r="DO40" s="642"/>
      <c r="DP40" s="642"/>
      <c r="DQ40" s="642"/>
      <c r="DR40" s="642"/>
      <c r="DS40" s="642"/>
      <c r="DT40" s="642"/>
      <c r="DU40" s="642"/>
      <c r="DV40" s="643"/>
      <c r="DW40" s="646" t="s">
        <v>127</v>
      </c>
      <c r="DX40" s="675"/>
      <c r="DY40" s="675"/>
      <c r="DZ40" s="675"/>
      <c r="EA40" s="675"/>
      <c r="EB40" s="675"/>
      <c r="EC40" s="676"/>
    </row>
    <row r="41" spans="2:133" ht="11.25" customHeight="1" x14ac:dyDescent="0.15">
      <c r="AQ41" s="728" t="s">
        <v>348</v>
      </c>
      <c r="AR41" s="729"/>
      <c r="AS41" s="729"/>
      <c r="AT41" s="729"/>
      <c r="AU41" s="729"/>
      <c r="AV41" s="729"/>
      <c r="AW41" s="729"/>
      <c r="AX41" s="729"/>
      <c r="AY41" s="730"/>
      <c r="AZ41" s="721">
        <v>709809</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320</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127</v>
      </c>
      <c r="CS41" s="677"/>
      <c r="CT41" s="677"/>
      <c r="CU41" s="677"/>
      <c r="CV41" s="677"/>
      <c r="CW41" s="677"/>
      <c r="CX41" s="677"/>
      <c r="CY41" s="678"/>
      <c r="CZ41" s="646" t="s">
        <v>227</v>
      </c>
      <c r="DA41" s="675"/>
      <c r="DB41" s="675"/>
      <c r="DC41" s="679"/>
      <c r="DD41" s="650" t="s">
        <v>227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703548</v>
      </c>
      <c r="CS42" s="642"/>
      <c r="CT42" s="642"/>
      <c r="CU42" s="642"/>
      <c r="CV42" s="642"/>
      <c r="CW42" s="642"/>
      <c r="CX42" s="642"/>
      <c r="CY42" s="643"/>
      <c r="CZ42" s="646">
        <v>8.6</v>
      </c>
      <c r="DA42" s="647"/>
      <c r="DB42" s="647"/>
      <c r="DC42" s="742"/>
      <c r="DD42" s="650">
        <v>228497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50321</v>
      </c>
      <c r="CS43" s="677"/>
      <c r="CT43" s="677"/>
      <c r="CU43" s="677"/>
      <c r="CV43" s="677"/>
      <c r="CW43" s="677"/>
      <c r="CX43" s="677"/>
      <c r="CY43" s="678"/>
      <c r="CZ43" s="646">
        <v>0.6</v>
      </c>
      <c r="DA43" s="675"/>
      <c r="DB43" s="675"/>
      <c r="DC43" s="679"/>
      <c r="DD43" s="650">
        <v>50321</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306</v>
      </c>
      <c r="CE44" s="754"/>
      <c r="CF44" s="638" t="s">
        <v>356</v>
      </c>
      <c r="CG44" s="639"/>
      <c r="CH44" s="639"/>
      <c r="CI44" s="639"/>
      <c r="CJ44" s="639"/>
      <c r="CK44" s="639"/>
      <c r="CL44" s="639"/>
      <c r="CM44" s="639"/>
      <c r="CN44" s="639"/>
      <c r="CO44" s="639"/>
      <c r="CP44" s="639"/>
      <c r="CQ44" s="640"/>
      <c r="CR44" s="641">
        <v>619830</v>
      </c>
      <c r="CS44" s="642"/>
      <c r="CT44" s="642"/>
      <c r="CU44" s="642"/>
      <c r="CV44" s="642"/>
      <c r="CW44" s="642"/>
      <c r="CX44" s="642"/>
      <c r="CY44" s="643"/>
      <c r="CZ44" s="646">
        <v>7.6</v>
      </c>
      <c r="DA44" s="647"/>
      <c r="DB44" s="647"/>
      <c r="DC44" s="742"/>
      <c r="DD44" s="650">
        <v>208666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398285</v>
      </c>
      <c r="CS45" s="677"/>
      <c r="CT45" s="677"/>
      <c r="CU45" s="677"/>
      <c r="CV45" s="677"/>
      <c r="CW45" s="677"/>
      <c r="CX45" s="677"/>
      <c r="CY45" s="678"/>
      <c r="CZ45" s="646">
        <v>4.9000000000000004</v>
      </c>
      <c r="DA45" s="675"/>
      <c r="DB45" s="675"/>
      <c r="DC45" s="679"/>
      <c r="DD45" s="650">
        <v>59265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193742</v>
      </c>
      <c r="CS46" s="642"/>
      <c r="CT46" s="642"/>
      <c r="CU46" s="642"/>
      <c r="CV46" s="642"/>
      <c r="CW46" s="642"/>
      <c r="CX46" s="642"/>
      <c r="CY46" s="643"/>
      <c r="CZ46" s="646">
        <v>2.4</v>
      </c>
      <c r="DA46" s="647"/>
      <c r="DB46" s="647"/>
      <c r="DC46" s="742"/>
      <c r="DD46" s="650">
        <v>146388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v>83718</v>
      </c>
      <c r="CS47" s="677"/>
      <c r="CT47" s="677"/>
      <c r="CU47" s="677"/>
      <c r="CV47" s="677"/>
      <c r="CW47" s="677"/>
      <c r="CX47" s="677"/>
      <c r="CY47" s="678"/>
      <c r="CZ47" s="646">
        <v>1</v>
      </c>
      <c r="DA47" s="675"/>
      <c r="DB47" s="675"/>
      <c r="DC47" s="679"/>
      <c r="DD47" s="650">
        <v>19831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227</v>
      </c>
      <c r="CS48" s="642"/>
      <c r="CT48" s="642"/>
      <c r="CU48" s="642"/>
      <c r="CV48" s="642"/>
      <c r="CW48" s="642"/>
      <c r="CX48" s="642"/>
      <c r="CY48" s="643"/>
      <c r="CZ48" s="646" t="s">
        <v>227</v>
      </c>
      <c r="DA48" s="647"/>
      <c r="DB48" s="647"/>
      <c r="DC48" s="742"/>
      <c r="DD48" s="650" t="s">
        <v>248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8168379</v>
      </c>
      <c r="CS49" s="711"/>
      <c r="CT49" s="711"/>
      <c r="CU49" s="711"/>
      <c r="CV49" s="711"/>
      <c r="CW49" s="711"/>
      <c r="CX49" s="711"/>
      <c r="CY49" s="743"/>
      <c r="CZ49" s="726">
        <v>100</v>
      </c>
      <c r="DA49" s="744"/>
      <c r="DB49" s="744"/>
      <c r="DC49" s="745"/>
      <c r="DD49" s="746">
        <v>5536641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qCXiEH+vv01umTy9xhrBrzlzN4vClH21Yrm7vsGaR/IF7spC8pU37e2It5mQdtFh8Dez05Yw3ETQ0FULyGKxMg==" saltValue="NLV6lTHxC5sW6qXhGv/km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8446</v>
      </c>
      <c r="R7" s="777"/>
      <c r="S7" s="777"/>
      <c r="T7" s="777"/>
      <c r="U7" s="777"/>
      <c r="V7" s="777">
        <v>8180</v>
      </c>
      <c r="W7" s="777"/>
      <c r="X7" s="777"/>
      <c r="Y7" s="777"/>
      <c r="Z7" s="777"/>
      <c r="AA7" s="777">
        <v>266</v>
      </c>
      <c r="AB7" s="777"/>
      <c r="AC7" s="777"/>
      <c r="AD7" s="777"/>
      <c r="AE7" s="778"/>
      <c r="AF7" s="779">
        <v>190</v>
      </c>
      <c r="AG7" s="780"/>
      <c r="AH7" s="780"/>
      <c r="AI7" s="780"/>
      <c r="AJ7" s="781"/>
      <c r="AK7" s="816">
        <v>403</v>
      </c>
      <c r="AL7" s="817"/>
      <c r="AM7" s="817"/>
      <c r="AN7" s="817"/>
      <c r="AO7" s="817"/>
      <c r="AP7" s="817">
        <v>8564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591</v>
      </c>
      <c r="BT7" s="821"/>
      <c r="BU7" s="821"/>
      <c r="BV7" s="821"/>
      <c r="BW7" s="821"/>
      <c r="BX7" s="821"/>
      <c r="BY7" s="821"/>
      <c r="BZ7" s="821"/>
      <c r="CA7" s="821"/>
      <c r="CB7" s="821"/>
      <c r="CC7" s="821"/>
      <c r="CD7" s="821"/>
      <c r="CE7" s="821"/>
      <c r="CF7" s="821"/>
      <c r="CG7" s="822"/>
      <c r="CH7" s="813">
        <v>-1</v>
      </c>
      <c r="CI7" s="814"/>
      <c r="CJ7" s="814"/>
      <c r="CK7" s="814"/>
      <c r="CL7" s="815"/>
      <c r="CM7" s="813">
        <v>229</v>
      </c>
      <c r="CN7" s="814"/>
      <c r="CO7" s="814"/>
      <c r="CP7" s="814"/>
      <c r="CQ7" s="815"/>
      <c r="CR7" s="813">
        <v>2</v>
      </c>
      <c r="CS7" s="814"/>
      <c r="CT7" s="814"/>
      <c r="CU7" s="814"/>
      <c r="CV7" s="815"/>
      <c r="CW7" s="813" t="s">
        <v>593</v>
      </c>
      <c r="CX7" s="814"/>
      <c r="CY7" s="814"/>
      <c r="CZ7" s="814"/>
      <c r="DA7" s="815"/>
      <c r="DB7" s="813" t="s">
        <v>583</v>
      </c>
      <c r="DC7" s="814"/>
      <c r="DD7" s="814"/>
      <c r="DE7" s="814"/>
      <c r="DF7" s="815"/>
      <c r="DG7" s="813" t="s">
        <v>583</v>
      </c>
      <c r="DH7" s="814"/>
      <c r="DI7" s="814"/>
      <c r="DJ7" s="814"/>
      <c r="DK7" s="815"/>
      <c r="DL7" s="813" t="s">
        <v>594</v>
      </c>
      <c r="DM7" s="814"/>
      <c r="DN7" s="814"/>
      <c r="DO7" s="814"/>
      <c r="DP7" s="815"/>
      <c r="DQ7" s="813" t="s">
        <v>583</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592</v>
      </c>
      <c r="BT8" s="811"/>
      <c r="BU8" s="811"/>
      <c r="BV8" s="811"/>
      <c r="BW8" s="811"/>
      <c r="BX8" s="811"/>
      <c r="BY8" s="811"/>
      <c r="BZ8" s="811"/>
      <c r="CA8" s="811"/>
      <c r="CB8" s="811"/>
      <c r="CC8" s="811"/>
      <c r="CD8" s="811"/>
      <c r="CE8" s="811"/>
      <c r="CF8" s="811"/>
      <c r="CG8" s="812"/>
      <c r="CH8" s="823">
        <v>-94</v>
      </c>
      <c r="CI8" s="824"/>
      <c r="CJ8" s="824"/>
      <c r="CK8" s="824"/>
      <c r="CL8" s="825"/>
      <c r="CM8" s="823">
        <v>444</v>
      </c>
      <c r="CN8" s="824"/>
      <c r="CO8" s="824"/>
      <c r="CP8" s="824"/>
      <c r="CQ8" s="825"/>
      <c r="CR8" s="823">
        <v>0</v>
      </c>
      <c r="CS8" s="824"/>
      <c r="CT8" s="824"/>
      <c r="CU8" s="824"/>
      <c r="CV8" s="825"/>
      <c r="CW8" s="823" t="s">
        <v>583</v>
      </c>
      <c r="CX8" s="824"/>
      <c r="CY8" s="824"/>
      <c r="CZ8" s="824"/>
      <c r="DA8" s="825"/>
      <c r="DB8" s="823">
        <v>11</v>
      </c>
      <c r="DC8" s="824"/>
      <c r="DD8" s="824"/>
      <c r="DE8" s="824"/>
      <c r="DF8" s="825"/>
      <c r="DG8" s="823" t="s">
        <v>594</v>
      </c>
      <c r="DH8" s="824"/>
      <c r="DI8" s="824"/>
      <c r="DJ8" s="824"/>
      <c r="DK8" s="825"/>
      <c r="DL8" s="823" t="s">
        <v>595</v>
      </c>
      <c r="DM8" s="824"/>
      <c r="DN8" s="824"/>
      <c r="DO8" s="824"/>
      <c r="DP8" s="825"/>
      <c r="DQ8" s="823">
        <v>8</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8446</v>
      </c>
      <c r="R23" s="836"/>
      <c r="S23" s="836"/>
      <c r="T23" s="836"/>
      <c r="U23" s="836"/>
      <c r="V23" s="836">
        <v>8180</v>
      </c>
      <c r="W23" s="836"/>
      <c r="X23" s="836"/>
      <c r="Y23" s="836"/>
      <c r="Z23" s="836"/>
      <c r="AA23" s="836">
        <v>266</v>
      </c>
      <c r="AB23" s="836"/>
      <c r="AC23" s="836"/>
      <c r="AD23" s="836"/>
      <c r="AE23" s="837"/>
      <c r="AF23" s="838">
        <v>190</v>
      </c>
      <c r="AG23" s="836"/>
      <c r="AH23" s="836"/>
      <c r="AI23" s="836"/>
      <c r="AJ23" s="839"/>
      <c r="AK23" s="840"/>
      <c r="AL23" s="841"/>
      <c r="AM23" s="841"/>
      <c r="AN23" s="841"/>
      <c r="AO23" s="841"/>
      <c r="AP23" s="836">
        <v>8564</v>
      </c>
      <c r="AQ23" s="836"/>
      <c r="AR23" s="836"/>
      <c r="AS23" s="836"/>
      <c r="AT23" s="836"/>
      <c r="AU23" s="842"/>
      <c r="AV23" s="842"/>
      <c r="AW23" s="842"/>
      <c r="AX23" s="842"/>
      <c r="AY23" s="843"/>
      <c r="AZ23" s="851" t="s">
        <v>127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4">
        <v>2827</v>
      </c>
      <c r="R28" s="865"/>
      <c r="S28" s="865"/>
      <c r="T28" s="865"/>
      <c r="U28" s="865"/>
      <c r="V28" s="865">
        <v>2818</v>
      </c>
      <c r="W28" s="865"/>
      <c r="X28" s="865"/>
      <c r="Y28" s="865"/>
      <c r="Z28" s="865"/>
      <c r="AA28" s="865">
        <v>9</v>
      </c>
      <c r="AB28" s="865"/>
      <c r="AC28" s="865"/>
      <c r="AD28" s="865"/>
      <c r="AE28" s="866"/>
      <c r="AF28" s="867">
        <v>9</v>
      </c>
      <c r="AG28" s="865"/>
      <c r="AH28" s="865"/>
      <c r="AI28" s="865"/>
      <c r="AJ28" s="868"/>
      <c r="AK28" s="869">
        <v>228</v>
      </c>
      <c r="AL28" s="860"/>
      <c r="AM28" s="860"/>
      <c r="AN28" s="860"/>
      <c r="AO28" s="860"/>
      <c r="AP28" s="860" t="s">
        <v>583</v>
      </c>
      <c r="AQ28" s="860"/>
      <c r="AR28" s="860"/>
      <c r="AS28" s="860"/>
      <c r="AT28" s="860"/>
      <c r="AU28" s="860" t="s">
        <v>583</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00">
        <v>2365</v>
      </c>
      <c r="R29" s="801"/>
      <c r="S29" s="801"/>
      <c r="T29" s="801"/>
      <c r="U29" s="801"/>
      <c r="V29" s="801">
        <v>2362</v>
      </c>
      <c r="W29" s="801"/>
      <c r="X29" s="801"/>
      <c r="Y29" s="801"/>
      <c r="Z29" s="801"/>
      <c r="AA29" s="801">
        <v>3</v>
      </c>
      <c r="AB29" s="801"/>
      <c r="AC29" s="801"/>
      <c r="AD29" s="801"/>
      <c r="AE29" s="802"/>
      <c r="AF29" s="803">
        <v>3</v>
      </c>
      <c r="AG29" s="804"/>
      <c r="AH29" s="804"/>
      <c r="AI29" s="804"/>
      <c r="AJ29" s="805"/>
      <c r="AK29" s="872">
        <v>374</v>
      </c>
      <c r="AL29" s="873"/>
      <c r="AM29" s="873"/>
      <c r="AN29" s="873"/>
      <c r="AO29" s="873"/>
      <c r="AP29" s="873" t="s">
        <v>583</v>
      </c>
      <c r="AQ29" s="873"/>
      <c r="AR29" s="873"/>
      <c r="AS29" s="873"/>
      <c r="AT29" s="873"/>
      <c r="AU29" s="873" t="s">
        <v>583</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00">
        <v>229</v>
      </c>
      <c r="R30" s="801"/>
      <c r="S30" s="801"/>
      <c r="T30" s="801"/>
      <c r="U30" s="801"/>
      <c r="V30" s="801">
        <v>227</v>
      </c>
      <c r="W30" s="801"/>
      <c r="X30" s="801"/>
      <c r="Y30" s="801"/>
      <c r="Z30" s="801"/>
      <c r="AA30" s="801">
        <v>2</v>
      </c>
      <c r="AB30" s="801"/>
      <c r="AC30" s="801"/>
      <c r="AD30" s="801"/>
      <c r="AE30" s="802"/>
      <c r="AF30" s="803">
        <v>2</v>
      </c>
      <c r="AG30" s="804"/>
      <c r="AH30" s="804"/>
      <c r="AI30" s="804"/>
      <c r="AJ30" s="805"/>
      <c r="AK30" s="872">
        <v>91</v>
      </c>
      <c r="AL30" s="873"/>
      <c r="AM30" s="873"/>
      <c r="AN30" s="873"/>
      <c r="AO30" s="873"/>
      <c r="AP30" s="873" t="s">
        <v>583</v>
      </c>
      <c r="AQ30" s="873"/>
      <c r="AR30" s="873"/>
      <c r="AS30" s="873"/>
      <c r="AT30" s="873"/>
      <c r="AU30" s="873" t="s">
        <v>583</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401</v>
      </c>
      <c r="C31" s="798"/>
      <c r="D31" s="798"/>
      <c r="E31" s="798"/>
      <c r="F31" s="798"/>
      <c r="G31" s="798"/>
      <c r="H31" s="798"/>
      <c r="I31" s="798"/>
      <c r="J31" s="798"/>
      <c r="K31" s="798"/>
      <c r="L31" s="798"/>
      <c r="M31" s="798"/>
      <c r="N31" s="798"/>
      <c r="O31" s="798"/>
      <c r="P31" s="799"/>
      <c r="Q31" s="800">
        <v>430</v>
      </c>
      <c r="R31" s="801"/>
      <c r="S31" s="801"/>
      <c r="T31" s="801"/>
      <c r="U31" s="801"/>
      <c r="V31" s="801">
        <v>394</v>
      </c>
      <c r="W31" s="801"/>
      <c r="X31" s="801"/>
      <c r="Y31" s="801"/>
      <c r="Z31" s="801"/>
      <c r="AA31" s="801">
        <v>36</v>
      </c>
      <c r="AB31" s="801"/>
      <c r="AC31" s="801"/>
      <c r="AD31" s="801"/>
      <c r="AE31" s="802"/>
      <c r="AF31" s="803">
        <v>206</v>
      </c>
      <c r="AG31" s="804"/>
      <c r="AH31" s="804"/>
      <c r="AI31" s="804"/>
      <c r="AJ31" s="805"/>
      <c r="AK31" s="872">
        <v>22</v>
      </c>
      <c r="AL31" s="873"/>
      <c r="AM31" s="873"/>
      <c r="AN31" s="873"/>
      <c r="AO31" s="873"/>
      <c r="AP31" s="873">
        <v>2906</v>
      </c>
      <c r="AQ31" s="873"/>
      <c r="AR31" s="873"/>
      <c r="AS31" s="873"/>
      <c r="AT31" s="873"/>
      <c r="AU31" s="873">
        <v>160</v>
      </c>
      <c r="AV31" s="873"/>
      <c r="AW31" s="873"/>
      <c r="AX31" s="873"/>
      <c r="AY31" s="873"/>
      <c r="AZ31" s="874"/>
      <c r="BA31" s="874"/>
      <c r="BB31" s="874"/>
      <c r="BC31" s="874"/>
      <c r="BD31" s="874"/>
      <c r="BE31" s="870" t="s">
        <v>402</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403</v>
      </c>
      <c r="C32" s="798"/>
      <c r="D32" s="798"/>
      <c r="E32" s="798"/>
      <c r="F32" s="798"/>
      <c r="G32" s="798"/>
      <c r="H32" s="798"/>
      <c r="I32" s="798"/>
      <c r="J32" s="798"/>
      <c r="K32" s="798"/>
      <c r="L32" s="798"/>
      <c r="M32" s="798"/>
      <c r="N32" s="798"/>
      <c r="O32" s="798"/>
      <c r="P32" s="799"/>
      <c r="Q32" s="800">
        <v>466</v>
      </c>
      <c r="R32" s="801"/>
      <c r="S32" s="801"/>
      <c r="T32" s="801"/>
      <c r="U32" s="801"/>
      <c r="V32" s="801">
        <v>456</v>
      </c>
      <c r="W32" s="801"/>
      <c r="X32" s="801"/>
      <c r="Y32" s="801"/>
      <c r="Z32" s="801"/>
      <c r="AA32" s="801">
        <v>10</v>
      </c>
      <c r="AB32" s="801"/>
      <c r="AC32" s="801"/>
      <c r="AD32" s="801"/>
      <c r="AE32" s="802"/>
      <c r="AF32" s="803">
        <v>10</v>
      </c>
      <c r="AG32" s="804"/>
      <c r="AH32" s="804"/>
      <c r="AI32" s="804"/>
      <c r="AJ32" s="805"/>
      <c r="AK32" s="872">
        <v>182</v>
      </c>
      <c r="AL32" s="873"/>
      <c r="AM32" s="873"/>
      <c r="AN32" s="873"/>
      <c r="AO32" s="873"/>
      <c r="AP32" s="873">
        <v>2432</v>
      </c>
      <c r="AQ32" s="873"/>
      <c r="AR32" s="873"/>
      <c r="AS32" s="873"/>
      <c r="AT32" s="873"/>
      <c r="AU32" s="873">
        <v>1958</v>
      </c>
      <c r="AV32" s="873"/>
      <c r="AW32" s="873"/>
      <c r="AX32" s="873"/>
      <c r="AY32" s="873"/>
      <c r="AZ32" s="874"/>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229</v>
      </c>
      <c r="AG63" s="884"/>
      <c r="AH63" s="884"/>
      <c r="AI63" s="884"/>
      <c r="AJ63" s="885"/>
      <c r="AK63" s="886"/>
      <c r="AL63" s="881"/>
      <c r="AM63" s="881"/>
      <c r="AN63" s="881"/>
      <c r="AO63" s="881"/>
      <c r="AP63" s="884">
        <v>5338</v>
      </c>
      <c r="AQ63" s="884"/>
      <c r="AR63" s="884"/>
      <c r="AS63" s="884"/>
      <c r="AT63" s="884"/>
      <c r="AU63" s="884">
        <v>2118</v>
      </c>
      <c r="AV63" s="884"/>
      <c r="AW63" s="884"/>
      <c r="AX63" s="884"/>
      <c r="AY63" s="884"/>
      <c r="AZ63" s="888"/>
      <c r="BA63" s="888"/>
      <c r="BB63" s="888"/>
      <c r="BC63" s="888"/>
      <c r="BD63" s="888"/>
      <c r="BE63" s="889"/>
      <c r="BF63" s="889"/>
      <c r="BG63" s="889"/>
      <c r="BH63" s="889"/>
      <c r="BI63" s="890"/>
      <c r="BJ63" s="891" t="s">
        <v>407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409</v>
      </c>
      <c r="B66" s="783"/>
      <c r="C66" s="783"/>
      <c r="D66" s="783"/>
      <c r="E66" s="783"/>
      <c r="F66" s="783"/>
      <c r="G66" s="783"/>
      <c r="H66" s="783"/>
      <c r="I66" s="783"/>
      <c r="J66" s="783"/>
      <c r="K66" s="783"/>
      <c r="L66" s="783"/>
      <c r="M66" s="783"/>
      <c r="N66" s="783"/>
      <c r="O66" s="783"/>
      <c r="P66" s="784"/>
      <c r="Q66" s="759" t="s">
        <v>390</v>
      </c>
      <c r="R66" s="760"/>
      <c r="S66" s="760"/>
      <c r="T66" s="760"/>
      <c r="U66" s="761"/>
      <c r="V66" s="759" t="s">
        <v>410</v>
      </c>
      <c r="W66" s="760"/>
      <c r="X66" s="760"/>
      <c r="Y66" s="760"/>
      <c r="Z66" s="761"/>
      <c r="AA66" s="759" t="s">
        <v>411</v>
      </c>
      <c r="AB66" s="760"/>
      <c r="AC66" s="760"/>
      <c r="AD66" s="760"/>
      <c r="AE66" s="761"/>
      <c r="AF66" s="894" t="s">
        <v>412</v>
      </c>
      <c r="AG66" s="855"/>
      <c r="AH66" s="855"/>
      <c r="AI66" s="855"/>
      <c r="AJ66" s="895"/>
      <c r="AK66" s="759" t="s">
        <v>394</v>
      </c>
      <c r="AL66" s="783"/>
      <c r="AM66" s="783"/>
      <c r="AN66" s="783"/>
      <c r="AO66" s="784"/>
      <c r="AP66" s="759" t="s">
        <v>395</v>
      </c>
      <c r="AQ66" s="760"/>
      <c r="AR66" s="760"/>
      <c r="AS66" s="760"/>
      <c r="AT66" s="761"/>
      <c r="AU66" s="759" t="s">
        <v>413</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584</v>
      </c>
      <c r="C68" s="912"/>
      <c r="D68" s="912"/>
      <c r="E68" s="912"/>
      <c r="F68" s="912"/>
      <c r="G68" s="912"/>
      <c r="H68" s="912"/>
      <c r="I68" s="912"/>
      <c r="J68" s="912"/>
      <c r="K68" s="912"/>
      <c r="L68" s="912"/>
      <c r="M68" s="912"/>
      <c r="N68" s="912"/>
      <c r="O68" s="912"/>
      <c r="P68" s="913"/>
      <c r="Q68" s="914">
        <v>2050</v>
      </c>
      <c r="R68" s="908"/>
      <c r="S68" s="908"/>
      <c r="T68" s="908"/>
      <c r="U68" s="908"/>
      <c r="V68" s="908">
        <v>2036</v>
      </c>
      <c r="W68" s="908"/>
      <c r="X68" s="908"/>
      <c r="Y68" s="908"/>
      <c r="Z68" s="908"/>
      <c r="AA68" s="908">
        <v>14</v>
      </c>
      <c r="AB68" s="908"/>
      <c r="AC68" s="908"/>
      <c r="AD68" s="908"/>
      <c r="AE68" s="908"/>
      <c r="AF68" s="908">
        <v>14</v>
      </c>
      <c r="AG68" s="908"/>
      <c r="AH68" s="908"/>
      <c r="AI68" s="908"/>
      <c r="AJ68" s="908"/>
      <c r="AK68" s="908">
        <v>2</v>
      </c>
      <c r="AL68" s="908"/>
      <c r="AM68" s="908"/>
      <c r="AN68" s="908"/>
      <c r="AO68" s="908"/>
      <c r="AP68" s="908" t="s">
        <v>599</v>
      </c>
      <c r="AQ68" s="908"/>
      <c r="AR68" s="908"/>
      <c r="AS68" s="908"/>
      <c r="AT68" s="908"/>
      <c r="AU68" s="908" t="s">
        <v>598</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585</v>
      </c>
      <c r="C69" s="916"/>
      <c r="D69" s="916"/>
      <c r="E69" s="916"/>
      <c r="F69" s="916"/>
      <c r="G69" s="916"/>
      <c r="H69" s="916"/>
      <c r="I69" s="916"/>
      <c r="J69" s="916"/>
      <c r="K69" s="916"/>
      <c r="L69" s="916"/>
      <c r="M69" s="916"/>
      <c r="N69" s="916"/>
      <c r="O69" s="916"/>
      <c r="P69" s="917"/>
      <c r="Q69" s="918">
        <v>18</v>
      </c>
      <c r="R69" s="873"/>
      <c r="S69" s="873"/>
      <c r="T69" s="873"/>
      <c r="U69" s="873"/>
      <c r="V69" s="873">
        <v>14</v>
      </c>
      <c r="W69" s="873"/>
      <c r="X69" s="873"/>
      <c r="Y69" s="873"/>
      <c r="Z69" s="873"/>
      <c r="AA69" s="873">
        <v>4</v>
      </c>
      <c r="AB69" s="873"/>
      <c r="AC69" s="873"/>
      <c r="AD69" s="873"/>
      <c r="AE69" s="873"/>
      <c r="AF69" s="873">
        <v>4</v>
      </c>
      <c r="AG69" s="873"/>
      <c r="AH69" s="873"/>
      <c r="AI69" s="873"/>
      <c r="AJ69" s="873"/>
      <c r="AK69" s="873" t="s">
        <v>598</v>
      </c>
      <c r="AL69" s="873"/>
      <c r="AM69" s="873"/>
      <c r="AN69" s="873"/>
      <c r="AO69" s="873"/>
      <c r="AP69" s="873" t="s">
        <v>598</v>
      </c>
      <c r="AQ69" s="873"/>
      <c r="AR69" s="873"/>
      <c r="AS69" s="873"/>
      <c r="AT69" s="873"/>
      <c r="AU69" s="873" t="s">
        <v>599</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607</v>
      </c>
      <c r="C70" s="916"/>
      <c r="D70" s="916"/>
      <c r="E70" s="916"/>
      <c r="F70" s="916"/>
      <c r="G70" s="916"/>
      <c r="H70" s="916"/>
      <c r="I70" s="916"/>
      <c r="J70" s="916"/>
      <c r="K70" s="916"/>
      <c r="L70" s="916"/>
      <c r="M70" s="916"/>
      <c r="N70" s="916"/>
      <c r="O70" s="916"/>
      <c r="P70" s="917"/>
      <c r="Q70" s="918">
        <v>22</v>
      </c>
      <c r="R70" s="873"/>
      <c r="S70" s="873"/>
      <c r="T70" s="873"/>
      <c r="U70" s="873"/>
      <c r="V70" s="873">
        <v>18</v>
      </c>
      <c r="W70" s="873"/>
      <c r="X70" s="873"/>
      <c r="Y70" s="873"/>
      <c r="Z70" s="873"/>
      <c r="AA70" s="873">
        <v>4</v>
      </c>
      <c r="AB70" s="873"/>
      <c r="AC70" s="873"/>
      <c r="AD70" s="873"/>
      <c r="AE70" s="873"/>
      <c r="AF70" s="873">
        <v>4</v>
      </c>
      <c r="AG70" s="873"/>
      <c r="AH70" s="873"/>
      <c r="AI70" s="873"/>
      <c r="AJ70" s="873"/>
      <c r="AK70" s="873" t="s">
        <v>598</v>
      </c>
      <c r="AL70" s="873"/>
      <c r="AM70" s="873"/>
      <c r="AN70" s="873"/>
      <c r="AO70" s="873"/>
      <c r="AP70" s="873" t="s">
        <v>598</v>
      </c>
      <c r="AQ70" s="873"/>
      <c r="AR70" s="873"/>
      <c r="AS70" s="873"/>
      <c r="AT70" s="873"/>
      <c r="AU70" s="873" t="s">
        <v>598</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586</v>
      </c>
      <c r="C71" s="916"/>
      <c r="D71" s="916"/>
      <c r="E71" s="916"/>
      <c r="F71" s="916"/>
      <c r="G71" s="916"/>
      <c r="H71" s="916"/>
      <c r="I71" s="916"/>
      <c r="J71" s="916"/>
      <c r="K71" s="916"/>
      <c r="L71" s="916"/>
      <c r="M71" s="916"/>
      <c r="N71" s="916"/>
      <c r="O71" s="916"/>
      <c r="P71" s="917"/>
      <c r="Q71" s="918">
        <v>231</v>
      </c>
      <c r="R71" s="873"/>
      <c r="S71" s="873"/>
      <c r="T71" s="873"/>
      <c r="U71" s="873"/>
      <c r="V71" s="873">
        <v>219</v>
      </c>
      <c r="W71" s="873"/>
      <c r="X71" s="873"/>
      <c r="Y71" s="873"/>
      <c r="Z71" s="873"/>
      <c r="AA71" s="873">
        <v>12</v>
      </c>
      <c r="AB71" s="873"/>
      <c r="AC71" s="873"/>
      <c r="AD71" s="873"/>
      <c r="AE71" s="873"/>
      <c r="AF71" s="873">
        <v>12</v>
      </c>
      <c r="AG71" s="873"/>
      <c r="AH71" s="873"/>
      <c r="AI71" s="873"/>
      <c r="AJ71" s="873"/>
      <c r="AK71" s="873" t="s">
        <v>596</v>
      </c>
      <c r="AL71" s="873"/>
      <c r="AM71" s="873"/>
      <c r="AN71" s="873"/>
      <c r="AO71" s="873"/>
      <c r="AP71" s="873" t="s">
        <v>597</v>
      </c>
      <c r="AQ71" s="873"/>
      <c r="AR71" s="873"/>
      <c r="AS71" s="873"/>
      <c r="AT71" s="873"/>
      <c r="AU71" s="873" t="s">
        <v>596</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587</v>
      </c>
      <c r="C72" s="916"/>
      <c r="D72" s="916"/>
      <c r="E72" s="916"/>
      <c r="F72" s="916"/>
      <c r="G72" s="916"/>
      <c r="H72" s="916"/>
      <c r="I72" s="916"/>
      <c r="J72" s="916"/>
      <c r="K72" s="916"/>
      <c r="L72" s="916"/>
      <c r="M72" s="916"/>
      <c r="N72" s="916"/>
      <c r="O72" s="916"/>
      <c r="P72" s="917"/>
      <c r="Q72" s="918">
        <v>202</v>
      </c>
      <c r="R72" s="873"/>
      <c r="S72" s="873"/>
      <c r="T72" s="873"/>
      <c r="U72" s="873"/>
      <c r="V72" s="873">
        <v>198</v>
      </c>
      <c r="W72" s="873"/>
      <c r="X72" s="873"/>
      <c r="Y72" s="873"/>
      <c r="Z72" s="873"/>
      <c r="AA72" s="873">
        <v>5</v>
      </c>
      <c r="AB72" s="873"/>
      <c r="AC72" s="873"/>
      <c r="AD72" s="873"/>
      <c r="AE72" s="873"/>
      <c r="AF72" s="873">
        <v>5</v>
      </c>
      <c r="AG72" s="873"/>
      <c r="AH72" s="873"/>
      <c r="AI72" s="873"/>
      <c r="AJ72" s="873"/>
      <c r="AK72" s="873">
        <v>5</v>
      </c>
      <c r="AL72" s="873"/>
      <c r="AM72" s="873"/>
      <c r="AN72" s="873"/>
      <c r="AO72" s="873"/>
      <c r="AP72" s="873" t="s">
        <v>589</v>
      </c>
      <c r="AQ72" s="873"/>
      <c r="AR72" s="873"/>
      <c r="AS72" s="873"/>
      <c r="AT72" s="873"/>
      <c r="AU72" s="873" t="s">
        <v>590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588</v>
      </c>
      <c r="C73" s="916"/>
      <c r="D73" s="916"/>
      <c r="E73" s="916"/>
      <c r="F73" s="916"/>
      <c r="G73" s="916"/>
      <c r="H73" s="916"/>
      <c r="I73" s="916"/>
      <c r="J73" s="916"/>
      <c r="K73" s="916"/>
      <c r="L73" s="916"/>
      <c r="M73" s="916"/>
      <c r="N73" s="916"/>
      <c r="O73" s="916"/>
      <c r="P73" s="917"/>
      <c r="Q73" s="918">
        <v>159644</v>
      </c>
      <c r="R73" s="873"/>
      <c r="S73" s="873"/>
      <c r="T73" s="873"/>
      <c r="U73" s="873"/>
      <c r="V73" s="873">
        <v>154242</v>
      </c>
      <c r="W73" s="873"/>
      <c r="X73" s="873"/>
      <c r="Y73" s="873"/>
      <c r="Z73" s="873"/>
      <c r="AA73" s="873">
        <v>5402</v>
      </c>
      <c r="AB73" s="873"/>
      <c r="AC73" s="873"/>
      <c r="AD73" s="873"/>
      <c r="AE73" s="873"/>
      <c r="AF73" s="873">
        <v>5402</v>
      </c>
      <c r="AG73" s="873"/>
      <c r="AH73" s="873"/>
      <c r="AI73" s="873"/>
      <c r="AJ73" s="873"/>
      <c r="AK73" s="873">
        <v>529</v>
      </c>
      <c r="AL73" s="873"/>
      <c r="AM73" s="873"/>
      <c r="AN73" s="873"/>
      <c r="AO73" s="873"/>
      <c r="AP73" s="873" t="s">
        <v>590</v>
      </c>
      <c r="AQ73" s="873"/>
      <c r="AR73" s="873"/>
      <c r="AS73" s="873"/>
      <c r="AT73" s="873"/>
      <c r="AU73" s="873" t="s">
        <v>583</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386</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5441</v>
      </c>
      <c r="AG88" s="884"/>
      <c r="AH88" s="884"/>
      <c r="AI88" s="884"/>
      <c r="AJ88" s="884"/>
      <c r="AK88" s="881"/>
      <c r="AL88" s="881"/>
      <c r="AM88" s="881"/>
      <c r="AN88" s="881"/>
      <c r="AO88" s="881"/>
      <c r="AP88" s="884" t="s">
        <v>610</v>
      </c>
      <c r="AQ88" s="884"/>
      <c r="AR88" s="884"/>
      <c r="AS88" s="884"/>
      <c r="AT88" s="884"/>
      <c r="AU88" s="884" t="s">
        <v>611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415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v>
      </c>
      <c r="CS102" s="892"/>
      <c r="CT102" s="892"/>
      <c r="CU102" s="892"/>
      <c r="CV102" s="935"/>
      <c r="CW102" s="934" t="s">
        <v>608</v>
      </c>
      <c r="CX102" s="892"/>
      <c r="CY102" s="892"/>
      <c r="CZ102" s="892"/>
      <c r="DA102" s="935"/>
      <c r="DB102" s="934">
        <v>11</v>
      </c>
      <c r="DC102" s="892"/>
      <c r="DD102" s="892"/>
      <c r="DE102" s="892"/>
      <c r="DF102" s="935"/>
      <c r="DG102" s="934" t="s">
        <v>608</v>
      </c>
      <c r="DH102" s="892"/>
      <c r="DI102" s="892"/>
      <c r="DJ102" s="892"/>
      <c r="DK102" s="935"/>
      <c r="DL102" s="934" t="s">
        <v>609</v>
      </c>
      <c r="DM102" s="892"/>
      <c r="DN102" s="892"/>
      <c r="DO102" s="892"/>
      <c r="DP102" s="935"/>
      <c r="DQ102" s="934">
        <v>8</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423</v>
      </c>
      <c r="AB109" s="937"/>
      <c r="AC109" s="937"/>
      <c r="AD109" s="937"/>
      <c r="AE109" s="938"/>
      <c r="AF109" s="936" t="s">
        <v>305</v>
      </c>
      <c r="AG109" s="937"/>
      <c r="AH109" s="937"/>
      <c r="AI109" s="937"/>
      <c r="AJ109" s="938"/>
      <c r="AK109" s="936" t="s">
        <v>304</v>
      </c>
      <c r="AL109" s="937"/>
      <c r="AM109" s="937"/>
      <c r="AN109" s="937"/>
      <c r="AO109" s="938"/>
      <c r="AP109" s="936" t="s">
        <v>424</v>
      </c>
      <c r="AQ109" s="937"/>
      <c r="AR109" s="937"/>
      <c r="AS109" s="937"/>
      <c r="AT109" s="939"/>
      <c r="AU109" s="956" t="s">
        <v>422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423</v>
      </c>
      <c r="BR109" s="937"/>
      <c r="BS109" s="937"/>
      <c r="BT109" s="937"/>
      <c r="BU109" s="938"/>
      <c r="BV109" s="936" t="s">
        <v>305</v>
      </c>
      <c r="BW109" s="937"/>
      <c r="BX109" s="937"/>
      <c r="BY109" s="937"/>
      <c r="BZ109" s="938"/>
      <c r="CA109" s="936" t="s">
        <v>304</v>
      </c>
      <c r="CB109" s="937"/>
      <c r="CC109" s="937"/>
      <c r="CD109" s="937"/>
      <c r="CE109" s="938"/>
      <c r="CF109" s="957" t="s">
        <v>424</v>
      </c>
      <c r="CG109" s="957"/>
      <c r="CH109" s="957"/>
      <c r="CI109" s="957"/>
      <c r="CJ109" s="957"/>
      <c r="CK109" s="936" t="s">
        <v>425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423</v>
      </c>
      <c r="DH109" s="937"/>
      <c r="DI109" s="937"/>
      <c r="DJ109" s="937"/>
      <c r="DK109" s="938"/>
      <c r="DL109" s="936" t="s">
        <v>305</v>
      </c>
      <c r="DM109" s="937"/>
      <c r="DN109" s="937"/>
      <c r="DO109" s="937"/>
      <c r="DP109" s="938"/>
      <c r="DQ109" s="936" t="s">
        <v>304</v>
      </c>
      <c r="DR109" s="937"/>
      <c r="DS109" s="937"/>
      <c r="DT109" s="937"/>
      <c r="DU109" s="938"/>
      <c r="DV109" s="936" t="s">
        <v>424</v>
      </c>
      <c r="DW109" s="937"/>
      <c r="DX109" s="937"/>
      <c r="DY109" s="937"/>
      <c r="DZ109" s="939"/>
    </row>
    <row r="110" spans="1:131" s="246" customFormat="1" ht="26.25" customHeight="1" x14ac:dyDescent="0.15">
      <c r="A110" s="940" t="s">
        <v>426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1000529</v>
      </c>
      <c r="AB110" s="944"/>
      <c r="AC110" s="944"/>
      <c r="AD110" s="944"/>
      <c r="AE110" s="945"/>
      <c r="AF110" s="946">
        <v>975523</v>
      </c>
      <c r="AG110" s="944"/>
      <c r="AH110" s="944"/>
      <c r="AI110" s="944"/>
      <c r="AJ110" s="945"/>
      <c r="AK110" s="946">
        <v>941979</v>
      </c>
      <c r="AL110" s="944"/>
      <c r="AM110" s="944"/>
      <c r="AN110" s="944"/>
      <c r="AO110" s="945"/>
      <c r="AP110" s="947">
        <v>21.2</v>
      </c>
      <c r="AQ110" s="948"/>
      <c r="AR110" s="948"/>
      <c r="AS110" s="948"/>
      <c r="AT110" s="949"/>
      <c r="AU110" s="950" t="s">
        <v>74</v>
      </c>
      <c r="AV110" s="951"/>
      <c r="AW110" s="951"/>
      <c r="AX110" s="951"/>
      <c r="AY110" s="951"/>
      <c r="AZ110" s="992" t="s">
        <v>427</v>
      </c>
      <c r="BA110" s="941"/>
      <c r="BB110" s="941"/>
      <c r="BC110" s="941"/>
      <c r="BD110" s="941"/>
      <c r="BE110" s="941"/>
      <c r="BF110" s="941"/>
      <c r="BG110" s="941"/>
      <c r="BH110" s="941"/>
      <c r="BI110" s="941"/>
      <c r="BJ110" s="941"/>
      <c r="BK110" s="941"/>
      <c r="BL110" s="941"/>
      <c r="BM110" s="941"/>
      <c r="BN110" s="941"/>
      <c r="BO110" s="941"/>
      <c r="BP110" s="942"/>
      <c r="BQ110" s="978">
        <v>9291078</v>
      </c>
      <c r="BR110" s="979"/>
      <c r="BS110" s="979"/>
      <c r="BT110" s="979"/>
      <c r="BU110" s="979"/>
      <c r="BV110" s="979">
        <v>8977793</v>
      </c>
      <c r="BW110" s="979"/>
      <c r="BX110" s="979"/>
      <c r="BY110" s="979"/>
      <c r="BZ110" s="979"/>
      <c r="CA110" s="979">
        <v>8564358</v>
      </c>
      <c r="CB110" s="979"/>
      <c r="CC110" s="979"/>
      <c r="CD110" s="979"/>
      <c r="CE110" s="979"/>
      <c r="CF110" s="993">
        <v>192.5</v>
      </c>
      <c r="CG110" s="994"/>
      <c r="CH110" s="994"/>
      <c r="CI110" s="994"/>
      <c r="CJ110" s="994"/>
      <c r="CK110" s="995" t="s">
        <v>428</v>
      </c>
      <c r="CL110" s="996"/>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430</v>
      </c>
      <c r="DH110" s="979"/>
      <c r="DI110" s="979"/>
      <c r="DJ110" s="979"/>
      <c r="DK110" s="979"/>
      <c r="DL110" s="979" t="s">
        <v>430</v>
      </c>
      <c r="DM110" s="979"/>
      <c r="DN110" s="979"/>
      <c r="DO110" s="979"/>
      <c r="DP110" s="979"/>
      <c r="DQ110" s="979" t="s">
        <v>431</v>
      </c>
      <c r="DR110" s="979"/>
      <c r="DS110" s="979"/>
      <c r="DT110" s="979"/>
      <c r="DU110" s="979"/>
      <c r="DV110" s="980" t="s">
        <v>432</v>
      </c>
      <c r="DW110" s="980"/>
      <c r="DX110" s="980"/>
      <c r="DY110" s="980"/>
      <c r="DZ110" s="981"/>
    </row>
    <row r="111" spans="1:131" s="246" customFormat="1" ht="26.25" customHeight="1" x14ac:dyDescent="0.15">
      <c r="A111" s="982" t="s">
        <v>433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432</v>
      </c>
      <c r="AB111" s="986"/>
      <c r="AC111" s="986"/>
      <c r="AD111" s="986"/>
      <c r="AE111" s="987"/>
      <c r="AF111" s="988" t="s">
        <v>434</v>
      </c>
      <c r="AG111" s="986"/>
      <c r="AH111" s="986"/>
      <c r="AI111" s="986"/>
      <c r="AJ111" s="987"/>
      <c r="AK111" s="988" t="s">
        <v>430</v>
      </c>
      <c r="AL111" s="986"/>
      <c r="AM111" s="986"/>
      <c r="AN111" s="986"/>
      <c r="AO111" s="987"/>
      <c r="AP111" s="989" t="s">
        <v>434</v>
      </c>
      <c r="AQ111" s="990"/>
      <c r="AR111" s="990"/>
      <c r="AS111" s="990"/>
      <c r="AT111" s="991"/>
      <c r="AU111" s="952"/>
      <c r="AV111" s="953"/>
      <c r="AW111" s="953"/>
      <c r="AX111" s="953"/>
      <c r="AY111" s="953"/>
      <c r="AZ111" s="1001" t="s">
        <v>435</v>
      </c>
      <c r="BA111" s="1002"/>
      <c r="BB111" s="1002"/>
      <c r="BC111" s="1002"/>
      <c r="BD111" s="1002"/>
      <c r="BE111" s="1002"/>
      <c r="BF111" s="1002"/>
      <c r="BG111" s="1002"/>
      <c r="BH111" s="1002"/>
      <c r="BI111" s="1002"/>
      <c r="BJ111" s="1002"/>
      <c r="BK111" s="1002"/>
      <c r="BL111" s="1002"/>
      <c r="BM111" s="1002"/>
      <c r="BN111" s="1002"/>
      <c r="BO111" s="1002"/>
      <c r="BP111" s="1003"/>
      <c r="BQ111" s="971" t="s">
        <v>432</v>
      </c>
      <c r="BR111" s="972"/>
      <c r="BS111" s="972"/>
      <c r="BT111" s="972"/>
      <c r="BU111" s="972"/>
      <c r="BV111" s="972" t="s">
        <v>434</v>
      </c>
      <c r="BW111" s="972"/>
      <c r="BX111" s="972"/>
      <c r="BY111" s="972"/>
      <c r="BZ111" s="972"/>
      <c r="CA111" s="972" t="s">
        <v>434</v>
      </c>
      <c r="CB111" s="972"/>
      <c r="CC111" s="972"/>
      <c r="CD111" s="972"/>
      <c r="CE111" s="972"/>
      <c r="CF111" s="966" t="s">
        <v>407</v>
      </c>
      <c r="CG111" s="967"/>
      <c r="CH111" s="967"/>
      <c r="CI111" s="967"/>
      <c r="CJ111" s="967"/>
      <c r="CK111" s="997"/>
      <c r="CL111" s="998"/>
      <c r="CM111" s="968" t="s">
        <v>436</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432</v>
      </c>
      <c r="DH111" s="972"/>
      <c r="DI111" s="972"/>
      <c r="DJ111" s="972"/>
      <c r="DK111" s="972"/>
      <c r="DL111" s="972" t="s">
        <v>432</v>
      </c>
      <c r="DM111" s="972"/>
      <c r="DN111" s="972"/>
      <c r="DO111" s="972"/>
      <c r="DP111" s="972"/>
      <c r="DQ111" s="972" t="s">
        <v>432</v>
      </c>
      <c r="DR111" s="972"/>
      <c r="DS111" s="972"/>
      <c r="DT111" s="972"/>
      <c r="DU111" s="972"/>
      <c r="DV111" s="973" t="s">
        <v>434</v>
      </c>
      <c r="DW111" s="973"/>
      <c r="DX111" s="973"/>
      <c r="DY111" s="973"/>
      <c r="DZ111" s="974"/>
    </row>
    <row r="112" spans="1:131" s="246" customFormat="1" ht="26.25" customHeight="1" x14ac:dyDescent="0.15">
      <c r="A112" s="1004" t="s">
        <v>437</v>
      </c>
      <c r="B112" s="1005"/>
      <c r="C112" s="1002" t="s">
        <v>438</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431</v>
      </c>
      <c r="AB112" s="1011"/>
      <c r="AC112" s="1011"/>
      <c r="AD112" s="1011"/>
      <c r="AE112" s="1012"/>
      <c r="AF112" s="1013" t="s">
        <v>432</v>
      </c>
      <c r="AG112" s="1011"/>
      <c r="AH112" s="1011"/>
      <c r="AI112" s="1011"/>
      <c r="AJ112" s="1012"/>
      <c r="AK112" s="1013" t="s">
        <v>432</v>
      </c>
      <c r="AL112" s="1011"/>
      <c r="AM112" s="1011"/>
      <c r="AN112" s="1011"/>
      <c r="AO112" s="1012"/>
      <c r="AP112" s="1014" t="s">
        <v>248</v>
      </c>
      <c r="AQ112" s="1015"/>
      <c r="AR112" s="1015"/>
      <c r="AS112" s="1015"/>
      <c r="AT112" s="1016"/>
      <c r="AU112" s="952"/>
      <c r="AV112" s="953"/>
      <c r="AW112" s="953"/>
      <c r="AX112" s="953"/>
      <c r="AY112" s="953"/>
      <c r="AZ112" s="1001" t="s">
        <v>439</v>
      </c>
      <c r="BA112" s="1002"/>
      <c r="BB112" s="1002"/>
      <c r="BC112" s="1002"/>
      <c r="BD112" s="1002"/>
      <c r="BE112" s="1002"/>
      <c r="BF112" s="1002"/>
      <c r="BG112" s="1002"/>
      <c r="BH112" s="1002"/>
      <c r="BI112" s="1002"/>
      <c r="BJ112" s="1002"/>
      <c r="BK112" s="1002"/>
      <c r="BL112" s="1002"/>
      <c r="BM112" s="1002"/>
      <c r="BN112" s="1002"/>
      <c r="BO112" s="1002"/>
      <c r="BP112" s="1003"/>
      <c r="BQ112" s="971">
        <v>2140260</v>
      </c>
      <c r="BR112" s="972"/>
      <c r="BS112" s="972"/>
      <c r="BT112" s="972"/>
      <c r="BU112" s="972"/>
      <c r="BV112" s="972">
        <v>2088477</v>
      </c>
      <c r="BW112" s="972"/>
      <c r="BX112" s="972"/>
      <c r="BY112" s="972"/>
      <c r="BZ112" s="972"/>
      <c r="CA112" s="972">
        <v>2117424</v>
      </c>
      <c r="CB112" s="972"/>
      <c r="CC112" s="972"/>
      <c r="CD112" s="972"/>
      <c r="CE112" s="972"/>
      <c r="CF112" s="966">
        <v>47.6</v>
      </c>
      <c r="CG112" s="967"/>
      <c r="CH112" s="967"/>
      <c r="CI112" s="967"/>
      <c r="CJ112" s="967"/>
      <c r="CK112" s="997"/>
      <c r="CL112" s="998"/>
      <c r="CM112" s="968" t="s">
        <v>440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431</v>
      </c>
      <c r="DH112" s="972"/>
      <c r="DI112" s="972"/>
      <c r="DJ112" s="972"/>
      <c r="DK112" s="972"/>
      <c r="DL112" s="972" t="s">
        <v>432</v>
      </c>
      <c r="DM112" s="972"/>
      <c r="DN112" s="972"/>
      <c r="DO112" s="972"/>
      <c r="DP112" s="972"/>
      <c r="DQ112" s="972" t="s">
        <v>441</v>
      </c>
      <c r="DR112" s="972"/>
      <c r="DS112" s="972"/>
      <c r="DT112" s="972"/>
      <c r="DU112" s="972"/>
      <c r="DV112" s="973" t="s">
        <v>407</v>
      </c>
      <c r="DW112" s="973"/>
      <c r="DX112" s="973"/>
      <c r="DY112" s="973"/>
      <c r="DZ112" s="974"/>
    </row>
    <row r="113" spans="1:130" s="246" customFormat="1" ht="26.25" customHeight="1" x14ac:dyDescent="0.15">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155216</v>
      </c>
      <c r="AB113" s="986"/>
      <c r="AC113" s="986"/>
      <c r="AD113" s="986"/>
      <c r="AE113" s="987"/>
      <c r="AF113" s="988">
        <v>151287</v>
      </c>
      <c r="AG113" s="986"/>
      <c r="AH113" s="986"/>
      <c r="AI113" s="986"/>
      <c r="AJ113" s="987"/>
      <c r="AK113" s="988">
        <v>166697</v>
      </c>
      <c r="AL113" s="986"/>
      <c r="AM113" s="986"/>
      <c r="AN113" s="986"/>
      <c r="AO113" s="987"/>
      <c r="AP113" s="989">
        <v>3.7</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t="s">
        <v>431</v>
      </c>
      <c r="BR113" s="972"/>
      <c r="BS113" s="972"/>
      <c r="BT113" s="972"/>
      <c r="BU113" s="972"/>
      <c r="BV113" s="972" t="s">
        <v>431</v>
      </c>
      <c r="BW113" s="972"/>
      <c r="BX113" s="972"/>
      <c r="BY113" s="972"/>
      <c r="BZ113" s="972"/>
      <c r="CA113" s="972" t="s">
        <v>431</v>
      </c>
      <c r="CB113" s="972"/>
      <c r="CC113" s="972"/>
      <c r="CD113" s="972"/>
      <c r="CE113" s="972"/>
      <c r="CF113" s="966" t="s">
        <v>431</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431</v>
      </c>
      <c r="DH113" s="1011"/>
      <c r="DI113" s="1011"/>
      <c r="DJ113" s="1011"/>
      <c r="DK113" s="1012"/>
      <c r="DL113" s="1013" t="s">
        <v>431</v>
      </c>
      <c r="DM113" s="1011"/>
      <c r="DN113" s="1011"/>
      <c r="DO113" s="1011"/>
      <c r="DP113" s="1012"/>
      <c r="DQ113" s="1013" t="s">
        <v>441</v>
      </c>
      <c r="DR113" s="1011"/>
      <c r="DS113" s="1011"/>
      <c r="DT113" s="1011"/>
      <c r="DU113" s="1012"/>
      <c r="DV113" s="1014" t="s">
        <v>431</v>
      </c>
      <c r="DW113" s="1015"/>
      <c r="DX113" s="1015"/>
      <c r="DY113" s="1015"/>
      <c r="DZ113" s="1016"/>
    </row>
    <row r="114" spans="1:130" s="246" customFormat="1" ht="26.25" customHeight="1" x14ac:dyDescent="0.15">
      <c r="A114" s="1006"/>
      <c r="B114" s="1007"/>
      <c r="C114" s="1002" t="s">
        <v>445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441</v>
      </c>
      <c r="AB114" s="1011"/>
      <c r="AC114" s="1011"/>
      <c r="AD114" s="1011"/>
      <c r="AE114" s="1012"/>
      <c r="AF114" s="1013" t="s">
        <v>441</v>
      </c>
      <c r="AG114" s="1011"/>
      <c r="AH114" s="1011"/>
      <c r="AI114" s="1011"/>
      <c r="AJ114" s="1012"/>
      <c r="AK114" s="1013" t="s">
        <v>431</v>
      </c>
      <c r="AL114" s="1011"/>
      <c r="AM114" s="1011"/>
      <c r="AN114" s="1011"/>
      <c r="AO114" s="1012"/>
      <c r="AP114" s="1014" t="s">
        <v>407</v>
      </c>
      <c r="AQ114" s="1015"/>
      <c r="AR114" s="1015"/>
      <c r="AS114" s="1015"/>
      <c r="AT114" s="1016"/>
      <c r="AU114" s="952"/>
      <c r="AV114" s="953"/>
      <c r="AW114" s="953"/>
      <c r="AX114" s="953"/>
      <c r="AY114" s="953"/>
      <c r="AZ114" s="1001" t="s">
        <v>446</v>
      </c>
      <c r="BA114" s="1002"/>
      <c r="BB114" s="1002"/>
      <c r="BC114" s="1002"/>
      <c r="BD114" s="1002"/>
      <c r="BE114" s="1002"/>
      <c r="BF114" s="1002"/>
      <c r="BG114" s="1002"/>
      <c r="BH114" s="1002"/>
      <c r="BI114" s="1002"/>
      <c r="BJ114" s="1002"/>
      <c r="BK114" s="1002"/>
      <c r="BL114" s="1002"/>
      <c r="BM114" s="1002"/>
      <c r="BN114" s="1002"/>
      <c r="BO114" s="1002"/>
      <c r="BP114" s="1003"/>
      <c r="BQ114" s="971">
        <v>1296357</v>
      </c>
      <c r="BR114" s="972"/>
      <c r="BS114" s="972"/>
      <c r="BT114" s="972"/>
      <c r="BU114" s="972"/>
      <c r="BV114" s="972">
        <v>1332116</v>
      </c>
      <c r="BW114" s="972"/>
      <c r="BX114" s="972"/>
      <c r="BY114" s="972"/>
      <c r="BZ114" s="972"/>
      <c r="CA114" s="972">
        <v>1305444</v>
      </c>
      <c r="CB114" s="972"/>
      <c r="CC114" s="972"/>
      <c r="CD114" s="972"/>
      <c r="CE114" s="972"/>
      <c r="CF114" s="966">
        <v>29.3</v>
      </c>
      <c r="CG114" s="967"/>
      <c r="CH114" s="967"/>
      <c r="CI114" s="967"/>
      <c r="CJ114" s="967"/>
      <c r="CK114" s="997"/>
      <c r="CL114" s="998"/>
      <c r="CM114" s="968" t="s">
        <v>447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431</v>
      </c>
      <c r="DH114" s="1011"/>
      <c r="DI114" s="1011"/>
      <c r="DJ114" s="1011"/>
      <c r="DK114" s="1012"/>
      <c r="DL114" s="1013" t="s">
        <v>432</v>
      </c>
      <c r="DM114" s="1011"/>
      <c r="DN114" s="1011"/>
      <c r="DO114" s="1011"/>
      <c r="DP114" s="1012"/>
      <c r="DQ114" s="1013" t="s">
        <v>434</v>
      </c>
      <c r="DR114" s="1011"/>
      <c r="DS114" s="1011"/>
      <c r="DT114" s="1011"/>
      <c r="DU114" s="1012"/>
      <c r="DV114" s="1014" t="s">
        <v>432</v>
      </c>
      <c r="DW114" s="1015"/>
      <c r="DX114" s="1015"/>
      <c r="DY114" s="1015"/>
      <c r="DZ114" s="1016"/>
    </row>
    <row r="115" spans="1:130" s="246" customFormat="1" ht="26.25" customHeight="1" x14ac:dyDescent="0.15">
      <c r="A115" s="1006"/>
      <c r="B115" s="1007"/>
      <c r="C115" s="1002" t="s">
        <v>448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432</v>
      </c>
      <c r="AB115" s="986"/>
      <c r="AC115" s="986"/>
      <c r="AD115" s="986"/>
      <c r="AE115" s="987"/>
      <c r="AF115" s="988" t="s">
        <v>431</v>
      </c>
      <c r="AG115" s="986"/>
      <c r="AH115" s="986"/>
      <c r="AI115" s="986"/>
      <c r="AJ115" s="987"/>
      <c r="AK115" s="988" t="s">
        <v>434</v>
      </c>
      <c r="AL115" s="986"/>
      <c r="AM115" s="986"/>
      <c r="AN115" s="986"/>
      <c r="AO115" s="987"/>
      <c r="AP115" s="989" t="s">
        <v>431</v>
      </c>
      <c r="AQ115" s="990"/>
      <c r="AR115" s="990"/>
      <c r="AS115" s="990"/>
      <c r="AT115" s="991"/>
      <c r="AU115" s="952"/>
      <c r="AV115" s="953"/>
      <c r="AW115" s="953"/>
      <c r="AX115" s="953"/>
      <c r="AY115" s="953"/>
      <c r="AZ115" s="1001" t="s">
        <v>449</v>
      </c>
      <c r="BA115" s="1002"/>
      <c r="BB115" s="1002"/>
      <c r="BC115" s="1002"/>
      <c r="BD115" s="1002"/>
      <c r="BE115" s="1002"/>
      <c r="BF115" s="1002"/>
      <c r="BG115" s="1002"/>
      <c r="BH115" s="1002"/>
      <c r="BI115" s="1002"/>
      <c r="BJ115" s="1002"/>
      <c r="BK115" s="1002"/>
      <c r="BL115" s="1002"/>
      <c r="BM115" s="1002"/>
      <c r="BN115" s="1002"/>
      <c r="BO115" s="1002"/>
      <c r="BP115" s="1003"/>
      <c r="BQ115" s="971">
        <v>10045</v>
      </c>
      <c r="BR115" s="972"/>
      <c r="BS115" s="972"/>
      <c r="BT115" s="972"/>
      <c r="BU115" s="972"/>
      <c r="BV115" s="972">
        <v>10045</v>
      </c>
      <c r="BW115" s="972"/>
      <c r="BX115" s="972"/>
      <c r="BY115" s="972"/>
      <c r="BZ115" s="972"/>
      <c r="CA115" s="972">
        <v>7813</v>
      </c>
      <c r="CB115" s="972"/>
      <c r="CC115" s="972"/>
      <c r="CD115" s="972"/>
      <c r="CE115" s="972"/>
      <c r="CF115" s="966">
        <v>0.2</v>
      </c>
      <c r="CG115" s="967"/>
      <c r="CH115" s="967"/>
      <c r="CI115" s="967"/>
      <c r="CJ115" s="967"/>
      <c r="CK115" s="997"/>
      <c r="CL115" s="998"/>
      <c r="CM115" s="1001" t="s">
        <v>450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431</v>
      </c>
      <c r="DH115" s="1011"/>
      <c r="DI115" s="1011"/>
      <c r="DJ115" s="1011"/>
      <c r="DK115" s="1012"/>
      <c r="DL115" s="1013" t="s">
        <v>432</v>
      </c>
      <c r="DM115" s="1011"/>
      <c r="DN115" s="1011"/>
      <c r="DO115" s="1011"/>
      <c r="DP115" s="1012"/>
      <c r="DQ115" s="1013" t="s">
        <v>441</v>
      </c>
      <c r="DR115" s="1011"/>
      <c r="DS115" s="1011"/>
      <c r="DT115" s="1011"/>
      <c r="DU115" s="1012"/>
      <c r="DV115" s="1014" t="s">
        <v>434</v>
      </c>
      <c r="DW115" s="1015"/>
      <c r="DX115" s="1015"/>
      <c r="DY115" s="1015"/>
      <c r="DZ115" s="1016"/>
    </row>
    <row r="116" spans="1:130" s="246" customFormat="1" ht="26.25" customHeight="1" x14ac:dyDescent="0.15">
      <c r="A116" s="1008"/>
      <c r="B116" s="1009"/>
      <c r="C116" s="1017" t="s">
        <v>451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28</v>
      </c>
      <c r="AB116" s="1011"/>
      <c r="AC116" s="1011"/>
      <c r="AD116" s="1011"/>
      <c r="AE116" s="1012"/>
      <c r="AF116" s="1013">
        <v>30</v>
      </c>
      <c r="AG116" s="1011"/>
      <c r="AH116" s="1011"/>
      <c r="AI116" s="1011"/>
      <c r="AJ116" s="1012"/>
      <c r="AK116" s="1013" t="s">
        <v>432</v>
      </c>
      <c r="AL116" s="1011"/>
      <c r="AM116" s="1011"/>
      <c r="AN116" s="1011"/>
      <c r="AO116" s="1012"/>
      <c r="AP116" s="1014" t="s">
        <v>434</v>
      </c>
      <c r="AQ116" s="1015"/>
      <c r="AR116" s="1015"/>
      <c r="AS116" s="1015"/>
      <c r="AT116" s="1016"/>
      <c r="AU116" s="952"/>
      <c r="AV116" s="953"/>
      <c r="AW116" s="953"/>
      <c r="AX116" s="953"/>
      <c r="AY116" s="953"/>
      <c r="AZ116" s="1019" t="s">
        <v>452</v>
      </c>
      <c r="BA116" s="1020"/>
      <c r="BB116" s="1020"/>
      <c r="BC116" s="1020"/>
      <c r="BD116" s="1020"/>
      <c r="BE116" s="1020"/>
      <c r="BF116" s="1020"/>
      <c r="BG116" s="1020"/>
      <c r="BH116" s="1020"/>
      <c r="BI116" s="1020"/>
      <c r="BJ116" s="1020"/>
      <c r="BK116" s="1020"/>
      <c r="BL116" s="1020"/>
      <c r="BM116" s="1020"/>
      <c r="BN116" s="1020"/>
      <c r="BO116" s="1020"/>
      <c r="BP116" s="1021"/>
      <c r="BQ116" s="971" t="s">
        <v>431</v>
      </c>
      <c r="BR116" s="972"/>
      <c r="BS116" s="972"/>
      <c r="BT116" s="972"/>
      <c r="BU116" s="972"/>
      <c r="BV116" s="972" t="s">
        <v>407</v>
      </c>
      <c r="BW116" s="972"/>
      <c r="BX116" s="972"/>
      <c r="BY116" s="972"/>
      <c r="BZ116" s="972"/>
      <c r="CA116" s="972" t="s">
        <v>434</v>
      </c>
      <c r="CB116" s="972"/>
      <c r="CC116" s="972"/>
      <c r="CD116" s="972"/>
      <c r="CE116" s="972"/>
      <c r="CF116" s="966" t="s">
        <v>434</v>
      </c>
      <c r="CG116" s="967"/>
      <c r="CH116" s="967"/>
      <c r="CI116" s="967"/>
      <c r="CJ116" s="967"/>
      <c r="CK116" s="997"/>
      <c r="CL116" s="998"/>
      <c r="CM116" s="968" t="s">
        <v>453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441</v>
      </c>
      <c r="DH116" s="1011"/>
      <c r="DI116" s="1011"/>
      <c r="DJ116" s="1011"/>
      <c r="DK116" s="1012"/>
      <c r="DL116" s="1013" t="s">
        <v>434</v>
      </c>
      <c r="DM116" s="1011"/>
      <c r="DN116" s="1011"/>
      <c r="DO116" s="1011"/>
      <c r="DP116" s="1012"/>
      <c r="DQ116" s="1013" t="s">
        <v>432</v>
      </c>
      <c r="DR116" s="1011"/>
      <c r="DS116" s="1011"/>
      <c r="DT116" s="1011"/>
      <c r="DU116" s="1012"/>
      <c r="DV116" s="1014" t="s">
        <v>434</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454</v>
      </c>
      <c r="Z117" s="938"/>
      <c r="AA117" s="1028">
        <v>1155773</v>
      </c>
      <c r="AB117" s="1029"/>
      <c r="AC117" s="1029"/>
      <c r="AD117" s="1029"/>
      <c r="AE117" s="1030"/>
      <c r="AF117" s="1031">
        <v>1126840</v>
      </c>
      <c r="AG117" s="1029"/>
      <c r="AH117" s="1029"/>
      <c r="AI117" s="1029"/>
      <c r="AJ117" s="1030"/>
      <c r="AK117" s="1031">
        <v>1108676</v>
      </c>
      <c r="AL117" s="1029"/>
      <c r="AM117" s="1029"/>
      <c r="AN117" s="1029"/>
      <c r="AO117" s="1030"/>
      <c r="AP117" s="1032"/>
      <c r="AQ117" s="1033"/>
      <c r="AR117" s="1033"/>
      <c r="AS117" s="1033"/>
      <c r="AT117" s="1034"/>
      <c r="AU117" s="952"/>
      <c r="AV117" s="953"/>
      <c r="AW117" s="953"/>
      <c r="AX117" s="953"/>
      <c r="AY117" s="953"/>
      <c r="AZ117" s="1019" t="s">
        <v>455</v>
      </c>
      <c r="BA117" s="1020"/>
      <c r="BB117" s="1020"/>
      <c r="BC117" s="1020"/>
      <c r="BD117" s="1020"/>
      <c r="BE117" s="1020"/>
      <c r="BF117" s="1020"/>
      <c r="BG117" s="1020"/>
      <c r="BH117" s="1020"/>
      <c r="BI117" s="1020"/>
      <c r="BJ117" s="1020"/>
      <c r="BK117" s="1020"/>
      <c r="BL117" s="1020"/>
      <c r="BM117" s="1020"/>
      <c r="BN117" s="1020"/>
      <c r="BO117" s="1020"/>
      <c r="BP117" s="1021"/>
      <c r="BQ117" s="971" t="s">
        <v>431</v>
      </c>
      <c r="BR117" s="972"/>
      <c r="BS117" s="972"/>
      <c r="BT117" s="972"/>
      <c r="BU117" s="972"/>
      <c r="BV117" s="972" t="s">
        <v>456</v>
      </c>
      <c r="BW117" s="972"/>
      <c r="BX117" s="972"/>
      <c r="BY117" s="972"/>
      <c r="BZ117" s="972"/>
      <c r="CA117" s="972" t="s">
        <v>456</v>
      </c>
      <c r="CB117" s="972"/>
      <c r="CC117" s="972"/>
      <c r="CD117" s="972"/>
      <c r="CE117" s="972"/>
      <c r="CF117" s="966" t="s">
        <v>407</v>
      </c>
      <c r="CG117" s="967"/>
      <c r="CH117" s="967"/>
      <c r="CI117" s="967"/>
      <c r="CJ117" s="967"/>
      <c r="CK117" s="997"/>
      <c r="CL117" s="998"/>
      <c r="CM117" s="968" t="s">
        <v>457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431</v>
      </c>
      <c r="DH117" s="1011"/>
      <c r="DI117" s="1011"/>
      <c r="DJ117" s="1011"/>
      <c r="DK117" s="1012"/>
      <c r="DL117" s="1013" t="s">
        <v>456</v>
      </c>
      <c r="DM117" s="1011"/>
      <c r="DN117" s="1011"/>
      <c r="DO117" s="1011"/>
      <c r="DP117" s="1012"/>
      <c r="DQ117" s="1013" t="s">
        <v>456</v>
      </c>
      <c r="DR117" s="1011"/>
      <c r="DS117" s="1011"/>
      <c r="DT117" s="1011"/>
      <c r="DU117" s="1012"/>
      <c r="DV117" s="1014" t="s">
        <v>407</v>
      </c>
      <c r="DW117" s="1015"/>
      <c r="DX117" s="1015"/>
      <c r="DY117" s="1015"/>
      <c r="DZ117" s="1016"/>
    </row>
    <row r="118" spans="1:130" s="246" customFormat="1" ht="26.25" customHeight="1" x14ac:dyDescent="0.15">
      <c r="A118" s="956" t="s">
        <v>425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423</v>
      </c>
      <c r="AB118" s="937"/>
      <c r="AC118" s="937"/>
      <c r="AD118" s="937"/>
      <c r="AE118" s="938"/>
      <c r="AF118" s="936" t="s">
        <v>305</v>
      </c>
      <c r="AG118" s="937"/>
      <c r="AH118" s="937"/>
      <c r="AI118" s="937"/>
      <c r="AJ118" s="938"/>
      <c r="AK118" s="936" t="s">
        <v>304</v>
      </c>
      <c r="AL118" s="937"/>
      <c r="AM118" s="937"/>
      <c r="AN118" s="937"/>
      <c r="AO118" s="938"/>
      <c r="AP118" s="1023" t="s">
        <v>424</v>
      </c>
      <c r="AQ118" s="1024"/>
      <c r="AR118" s="1024"/>
      <c r="AS118" s="1024"/>
      <c r="AT118" s="1025"/>
      <c r="AU118" s="952"/>
      <c r="AV118" s="953"/>
      <c r="AW118" s="953"/>
      <c r="AX118" s="953"/>
      <c r="AY118" s="953"/>
      <c r="AZ118" s="1026" t="s">
        <v>458</v>
      </c>
      <c r="BA118" s="1017"/>
      <c r="BB118" s="1017"/>
      <c r="BC118" s="1017"/>
      <c r="BD118" s="1017"/>
      <c r="BE118" s="1017"/>
      <c r="BF118" s="1017"/>
      <c r="BG118" s="1017"/>
      <c r="BH118" s="1017"/>
      <c r="BI118" s="1017"/>
      <c r="BJ118" s="1017"/>
      <c r="BK118" s="1017"/>
      <c r="BL118" s="1017"/>
      <c r="BM118" s="1017"/>
      <c r="BN118" s="1017"/>
      <c r="BO118" s="1017"/>
      <c r="BP118" s="1018"/>
      <c r="BQ118" s="1049" t="s">
        <v>431</v>
      </c>
      <c r="BR118" s="1050"/>
      <c r="BS118" s="1050"/>
      <c r="BT118" s="1050"/>
      <c r="BU118" s="1050"/>
      <c r="BV118" s="1050" t="s">
        <v>431</v>
      </c>
      <c r="BW118" s="1050"/>
      <c r="BX118" s="1050"/>
      <c r="BY118" s="1050"/>
      <c r="BZ118" s="1050"/>
      <c r="CA118" s="1050" t="s">
        <v>407</v>
      </c>
      <c r="CB118" s="1050"/>
      <c r="CC118" s="1050"/>
      <c r="CD118" s="1050"/>
      <c r="CE118" s="1050"/>
      <c r="CF118" s="966" t="s">
        <v>456</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431</v>
      </c>
      <c r="DH118" s="1011"/>
      <c r="DI118" s="1011"/>
      <c r="DJ118" s="1011"/>
      <c r="DK118" s="1012"/>
      <c r="DL118" s="1013" t="s">
        <v>431</v>
      </c>
      <c r="DM118" s="1011"/>
      <c r="DN118" s="1011"/>
      <c r="DO118" s="1011"/>
      <c r="DP118" s="1012"/>
      <c r="DQ118" s="1013" t="s">
        <v>441</v>
      </c>
      <c r="DR118" s="1011"/>
      <c r="DS118" s="1011"/>
      <c r="DT118" s="1011"/>
      <c r="DU118" s="1012"/>
      <c r="DV118" s="1014" t="s">
        <v>431</v>
      </c>
      <c r="DW118" s="1015"/>
      <c r="DX118" s="1015"/>
      <c r="DY118" s="1015"/>
      <c r="DZ118" s="1016"/>
    </row>
    <row r="119" spans="1:130" s="246" customFormat="1" ht="26.25" customHeight="1" x14ac:dyDescent="0.15">
      <c r="A119" s="1110" t="s">
        <v>428</v>
      </c>
      <c r="B119" s="996"/>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441</v>
      </c>
      <c r="AB119" s="944"/>
      <c r="AC119" s="944"/>
      <c r="AD119" s="944"/>
      <c r="AE119" s="945"/>
      <c r="AF119" s="946" t="s">
        <v>456</v>
      </c>
      <c r="AG119" s="944"/>
      <c r="AH119" s="944"/>
      <c r="AI119" s="944"/>
      <c r="AJ119" s="945"/>
      <c r="AK119" s="946" t="s">
        <v>431</v>
      </c>
      <c r="AL119" s="944"/>
      <c r="AM119" s="944"/>
      <c r="AN119" s="944"/>
      <c r="AO119" s="945"/>
      <c r="AP119" s="947" t="s">
        <v>407</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460</v>
      </c>
      <c r="BP119" s="1058"/>
      <c r="BQ119" s="1049">
        <v>12737740</v>
      </c>
      <c r="BR119" s="1050"/>
      <c r="BS119" s="1050"/>
      <c r="BT119" s="1050"/>
      <c r="BU119" s="1050"/>
      <c r="BV119" s="1050">
        <v>12408431</v>
      </c>
      <c r="BW119" s="1050"/>
      <c r="BX119" s="1050"/>
      <c r="BY119" s="1050"/>
      <c r="BZ119" s="1050"/>
      <c r="CA119" s="1050">
        <v>11995039</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431</v>
      </c>
      <c r="DH119" s="1036"/>
      <c r="DI119" s="1036"/>
      <c r="DJ119" s="1036"/>
      <c r="DK119" s="1037"/>
      <c r="DL119" s="1035" t="s">
        <v>456</v>
      </c>
      <c r="DM119" s="1036"/>
      <c r="DN119" s="1036"/>
      <c r="DO119" s="1036"/>
      <c r="DP119" s="1037"/>
      <c r="DQ119" s="1035" t="s">
        <v>441</v>
      </c>
      <c r="DR119" s="1036"/>
      <c r="DS119" s="1036"/>
      <c r="DT119" s="1036"/>
      <c r="DU119" s="1037"/>
      <c r="DV119" s="1038" t="s">
        <v>441</v>
      </c>
      <c r="DW119" s="1039"/>
      <c r="DX119" s="1039"/>
      <c r="DY119" s="1039"/>
      <c r="DZ119" s="1040"/>
    </row>
    <row r="120" spans="1:130" s="246" customFormat="1" ht="26.25" customHeight="1" x14ac:dyDescent="0.15">
      <c r="A120" s="1111"/>
      <c r="B120" s="998"/>
      <c r="C120" s="968" t="s">
        <v>436</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431</v>
      </c>
      <c r="AB120" s="1011"/>
      <c r="AC120" s="1011"/>
      <c r="AD120" s="1011"/>
      <c r="AE120" s="1012"/>
      <c r="AF120" s="1013" t="s">
        <v>456</v>
      </c>
      <c r="AG120" s="1011"/>
      <c r="AH120" s="1011"/>
      <c r="AI120" s="1011"/>
      <c r="AJ120" s="1012"/>
      <c r="AK120" s="1013" t="s">
        <v>456</v>
      </c>
      <c r="AL120" s="1011"/>
      <c r="AM120" s="1011"/>
      <c r="AN120" s="1011"/>
      <c r="AO120" s="1012"/>
      <c r="AP120" s="1014" t="s">
        <v>431</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2121991</v>
      </c>
      <c r="BR120" s="979"/>
      <c r="BS120" s="979"/>
      <c r="BT120" s="979"/>
      <c r="BU120" s="979"/>
      <c r="BV120" s="979">
        <v>2215743</v>
      </c>
      <c r="BW120" s="979"/>
      <c r="BX120" s="979"/>
      <c r="BY120" s="979"/>
      <c r="BZ120" s="979"/>
      <c r="CA120" s="979">
        <v>2070582</v>
      </c>
      <c r="CB120" s="979"/>
      <c r="CC120" s="979"/>
      <c r="CD120" s="979"/>
      <c r="CE120" s="979"/>
      <c r="CF120" s="993">
        <v>46.5</v>
      </c>
      <c r="CG120" s="994"/>
      <c r="CH120" s="994"/>
      <c r="CI120" s="994"/>
      <c r="CJ120" s="994"/>
      <c r="CK120" s="1059" t="s">
        <v>464</v>
      </c>
      <c r="CL120" s="1060"/>
      <c r="CM120" s="1060"/>
      <c r="CN120" s="1060"/>
      <c r="CO120" s="1061"/>
      <c r="CP120" s="1067" t="s">
        <v>465</v>
      </c>
      <c r="CQ120" s="1068"/>
      <c r="CR120" s="1068"/>
      <c r="CS120" s="1068"/>
      <c r="CT120" s="1068"/>
      <c r="CU120" s="1068"/>
      <c r="CV120" s="1068"/>
      <c r="CW120" s="1068"/>
      <c r="CX120" s="1068"/>
      <c r="CY120" s="1068"/>
      <c r="CZ120" s="1068"/>
      <c r="DA120" s="1068"/>
      <c r="DB120" s="1068"/>
      <c r="DC120" s="1068"/>
      <c r="DD120" s="1068"/>
      <c r="DE120" s="1068"/>
      <c r="DF120" s="1069"/>
      <c r="DG120" s="978">
        <v>2083938</v>
      </c>
      <c r="DH120" s="979"/>
      <c r="DI120" s="979"/>
      <c r="DJ120" s="979"/>
      <c r="DK120" s="979"/>
      <c r="DL120" s="979">
        <v>1976963</v>
      </c>
      <c r="DM120" s="979"/>
      <c r="DN120" s="979"/>
      <c r="DO120" s="979"/>
      <c r="DP120" s="979"/>
      <c r="DQ120" s="979">
        <v>1957603</v>
      </c>
      <c r="DR120" s="979"/>
      <c r="DS120" s="979"/>
      <c r="DT120" s="979"/>
      <c r="DU120" s="979"/>
      <c r="DV120" s="980">
        <v>44</v>
      </c>
      <c r="DW120" s="980"/>
      <c r="DX120" s="980"/>
      <c r="DY120" s="980"/>
      <c r="DZ120" s="981"/>
    </row>
    <row r="121" spans="1:130" s="246" customFormat="1" ht="26.25" customHeight="1" x14ac:dyDescent="0.15">
      <c r="A121" s="1111"/>
      <c r="B121" s="998"/>
      <c r="C121" s="1019" t="s">
        <v>466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441</v>
      </c>
      <c r="AB121" s="1011"/>
      <c r="AC121" s="1011"/>
      <c r="AD121" s="1011"/>
      <c r="AE121" s="1012"/>
      <c r="AF121" s="1013" t="s">
        <v>456</v>
      </c>
      <c r="AG121" s="1011"/>
      <c r="AH121" s="1011"/>
      <c r="AI121" s="1011"/>
      <c r="AJ121" s="1012"/>
      <c r="AK121" s="1013" t="s">
        <v>441</v>
      </c>
      <c r="AL121" s="1011"/>
      <c r="AM121" s="1011"/>
      <c r="AN121" s="1011"/>
      <c r="AO121" s="1012"/>
      <c r="AP121" s="1014" t="s">
        <v>431</v>
      </c>
      <c r="AQ121" s="1015"/>
      <c r="AR121" s="1015"/>
      <c r="AS121" s="1015"/>
      <c r="AT121" s="1016"/>
      <c r="AU121" s="1044"/>
      <c r="AV121" s="1045"/>
      <c r="AW121" s="1045"/>
      <c r="AX121" s="1045"/>
      <c r="AY121" s="1046"/>
      <c r="AZ121" s="1001" t="s">
        <v>467</v>
      </c>
      <c r="BA121" s="1002"/>
      <c r="BB121" s="1002"/>
      <c r="BC121" s="1002"/>
      <c r="BD121" s="1002"/>
      <c r="BE121" s="1002"/>
      <c r="BF121" s="1002"/>
      <c r="BG121" s="1002"/>
      <c r="BH121" s="1002"/>
      <c r="BI121" s="1002"/>
      <c r="BJ121" s="1002"/>
      <c r="BK121" s="1002"/>
      <c r="BL121" s="1002"/>
      <c r="BM121" s="1002"/>
      <c r="BN121" s="1002"/>
      <c r="BO121" s="1002"/>
      <c r="BP121" s="1003"/>
      <c r="BQ121" s="971">
        <v>80150</v>
      </c>
      <c r="BR121" s="972"/>
      <c r="BS121" s="972"/>
      <c r="BT121" s="972"/>
      <c r="BU121" s="972"/>
      <c r="BV121" s="972">
        <v>59783</v>
      </c>
      <c r="BW121" s="972"/>
      <c r="BX121" s="972"/>
      <c r="BY121" s="972"/>
      <c r="BZ121" s="972"/>
      <c r="CA121" s="972">
        <v>42624</v>
      </c>
      <c r="CB121" s="972"/>
      <c r="CC121" s="972"/>
      <c r="CD121" s="972"/>
      <c r="CE121" s="972"/>
      <c r="CF121" s="966">
        <v>1</v>
      </c>
      <c r="CG121" s="967"/>
      <c r="CH121" s="967"/>
      <c r="CI121" s="967"/>
      <c r="CJ121" s="967"/>
      <c r="CK121" s="1062"/>
      <c r="CL121" s="1063"/>
      <c r="CM121" s="1063"/>
      <c r="CN121" s="1063"/>
      <c r="CO121" s="1064"/>
      <c r="CP121" s="1072" t="s">
        <v>468</v>
      </c>
      <c r="CQ121" s="1073"/>
      <c r="CR121" s="1073"/>
      <c r="CS121" s="1073"/>
      <c r="CT121" s="1073"/>
      <c r="CU121" s="1073"/>
      <c r="CV121" s="1073"/>
      <c r="CW121" s="1073"/>
      <c r="CX121" s="1073"/>
      <c r="CY121" s="1073"/>
      <c r="CZ121" s="1073"/>
      <c r="DA121" s="1073"/>
      <c r="DB121" s="1073"/>
      <c r="DC121" s="1073"/>
      <c r="DD121" s="1073"/>
      <c r="DE121" s="1073"/>
      <c r="DF121" s="1074"/>
      <c r="DG121" s="971">
        <v>56322</v>
      </c>
      <c r="DH121" s="972"/>
      <c r="DI121" s="972"/>
      <c r="DJ121" s="972"/>
      <c r="DK121" s="972"/>
      <c r="DL121" s="972">
        <v>111514</v>
      </c>
      <c r="DM121" s="972"/>
      <c r="DN121" s="972"/>
      <c r="DO121" s="972"/>
      <c r="DP121" s="972"/>
      <c r="DQ121" s="972">
        <v>159821</v>
      </c>
      <c r="DR121" s="972"/>
      <c r="DS121" s="972"/>
      <c r="DT121" s="972"/>
      <c r="DU121" s="972"/>
      <c r="DV121" s="973">
        <v>3.6</v>
      </c>
      <c r="DW121" s="973"/>
      <c r="DX121" s="973"/>
      <c r="DY121" s="973"/>
      <c r="DZ121" s="974"/>
    </row>
    <row r="122" spans="1:130" s="246" customFormat="1" ht="26.25" customHeight="1" x14ac:dyDescent="0.15">
      <c r="A122" s="1111"/>
      <c r="B122" s="998"/>
      <c r="C122" s="968" t="s">
        <v>447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456</v>
      </c>
      <c r="AB122" s="1011"/>
      <c r="AC122" s="1011"/>
      <c r="AD122" s="1011"/>
      <c r="AE122" s="1012"/>
      <c r="AF122" s="1013" t="s">
        <v>441</v>
      </c>
      <c r="AG122" s="1011"/>
      <c r="AH122" s="1011"/>
      <c r="AI122" s="1011"/>
      <c r="AJ122" s="1012"/>
      <c r="AK122" s="1013" t="s">
        <v>441</v>
      </c>
      <c r="AL122" s="1011"/>
      <c r="AM122" s="1011"/>
      <c r="AN122" s="1011"/>
      <c r="AO122" s="1012"/>
      <c r="AP122" s="1014" t="s">
        <v>431</v>
      </c>
      <c r="AQ122" s="1015"/>
      <c r="AR122" s="1015"/>
      <c r="AS122" s="1015"/>
      <c r="AT122" s="1016"/>
      <c r="AU122" s="1044"/>
      <c r="AV122" s="1045"/>
      <c r="AW122" s="1045"/>
      <c r="AX122" s="1045"/>
      <c r="AY122" s="1046"/>
      <c r="AZ122" s="1026" t="s">
        <v>469</v>
      </c>
      <c r="BA122" s="1017"/>
      <c r="BB122" s="1017"/>
      <c r="BC122" s="1017"/>
      <c r="BD122" s="1017"/>
      <c r="BE122" s="1017"/>
      <c r="BF122" s="1017"/>
      <c r="BG122" s="1017"/>
      <c r="BH122" s="1017"/>
      <c r="BI122" s="1017"/>
      <c r="BJ122" s="1017"/>
      <c r="BK122" s="1017"/>
      <c r="BL122" s="1017"/>
      <c r="BM122" s="1017"/>
      <c r="BN122" s="1017"/>
      <c r="BO122" s="1017"/>
      <c r="BP122" s="1018"/>
      <c r="BQ122" s="1049">
        <v>6637812</v>
      </c>
      <c r="BR122" s="1050"/>
      <c r="BS122" s="1050"/>
      <c r="BT122" s="1050"/>
      <c r="BU122" s="1050"/>
      <c r="BV122" s="1050">
        <v>6406529</v>
      </c>
      <c r="BW122" s="1050"/>
      <c r="BX122" s="1050"/>
      <c r="BY122" s="1050"/>
      <c r="BZ122" s="1050"/>
      <c r="CA122" s="1050">
        <v>6303293</v>
      </c>
      <c r="CB122" s="1050"/>
      <c r="CC122" s="1050"/>
      <c r="CD122" s="1050"/>
      <c r="CE122" s="1050"/>
      <c r="CF122" s="1070">
        <v>141.69999999999999</v>
      </c>
      <c r="CG122" s="1071"/>
      <c r="CH122" s="1071"/>
      <c r="CI122" s="1071"/>
      <c r="CJ122" s="1071"/>
      <c r="CK122" s="1062"/>
      <c r="CL122" s="1063"/>
      <c r="CM122" s="1063"/>
      <c r="CN122" s="1063"/>
      <c r="CO122" s="1064"/>
      <c r="CP122" s="1072" t="s">
        <v>470</v>
      </c>
      <c r="CQ122" s="1073"/>
      <c r="CR122" s="1073"/>
      <c r="CS122" s="1073"/>
      <c r="CT122" s="1073"/>
      <c r="CU122" s="1073"/>
      <c r="CV122" s="1073"/>
      <c r="CW122" s="1073"/>
      <c r="CX122" s="1073"/>
      <c r="CY122" s="1073"/>
      <c r="CZ122" s="1073"/>
      <c r="DA122" s="1073"/>
      <c r="DB122" s="1073"/>
      <c r="DC122" s="1073"/>
      <c r="DD122" s="1073"/>
      <c r="DE122" s="1073"/>
      <c r="DF122" s="1074"/>
      <c r="DG122" s="971" t="s">
        <v>441</v>
      </c>
      <c r="DH122" s="972"/>
      <c r="DI122" s="972"/>
      <c r="DJ122" s="972"/>
      <c r="DK122" s="972"/>
      <c r="DL122" s="972" t="s">
        <v>456</v>
      </c>
      <c r="DM122" s="972"/>
      <c r="DN122" s="972"/>
      <c r="DO122" s="972"/>
      <c r="DP122" s="972"/>
      <c r="DQ122" s="972" t="s">
        <v>431</v>
      </c>
      <c r="DR122" s="972"/>
      <c r="DS122" s="972"/>
      <c r="DT122" s="972"/>
      <c r="DU122" s="972"/>
      <c r="DV122" s="973" t="s">
        <v>456</v>
      </c>
      <c r="DW122" s="973"/>
      <c r="DX122" s="973"/>
      <c r="DY122" s="973"/>
      <c r="DZ122" s="974"/>
    </row>
    <row r="123" spans="1:130" s="246" customFormat="1" ht="26.25" customHeight="1" x14ac:dyDescent="0.15">
      <c r="A123" s="1111"/>
      <c r="B123" s="998"/>
      <c r="C123" s="968" t="s">
        <v>453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441</v>
      </c>
      <c r="AB123" s="1011"/>
      <c r="AC123" s="1011"/>
      <c r="AD123" s="1011"/>
      <c r="AE123" s="1012"/>
      <c r="AF123" s="1013" t="s">
        <v>456</v>
      </c>
      <c r="AG123" s="1011"/>
      <c r="AH123" s="1011"/>
      <c r="AI123" s="1011"/>
      <c r="AJ123" s="1012"/>
      <c r="AK123" s="1013" t="s">
        <v>431</v>
      </c>
      <c r="AL123" s="1011"/>
      <c r="AM123" s="1011"/>
      <c r="AN123" s="1011"/>
      <c r="AO123" s="1012"/>
      <c r="AP123" s="1014" t="s">
        <v>441</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471</v>
      </c>
      <c r="BP123" s="1058"/>
      <c r="BQ123" s="1117">
        <v>8839953</v>
      </c>
      <c r="BR123" s="1118"/>
      <c r="BS123" s="1118"/>
      <c r="BT123" s="1118"/>
      <c r="BU123" s="1118"/>
      <c r="BV123" s="1118">
        <v>8682055</v>
      </c>
      <c r="BW123" s="1118"/>
      <c r="BX123" s="1118"/>
      <c r="BY123" s="1118"/>
      <c r="BZ123" s="1118"/>
      <c r="CA123" s="1118">
        <v>8416499</v>
      </c>
      <c r="CB123" s="1118"/>
      <c r="CC123" s="1118"/>
      <c r="CD123" s="1118"/>
      <c r="CE123" s="1118"/>
      <c r="CF123" s="1051"/>
      <c r="CG123" s="1052"/>
      <c r="CH123" s="1052"/>
      <c r="CI123" s="1052"/>
      <c r="CJ123" s="1053"/>
      <c r="CK123" s="1062"/>
      <c r="CL123" s="1063"/>
      <c r="CM123" s="1063"/>
      <c r="CN123" s="1063"/>
      <c r="CO123" s="1064"/>
      <c r="CP123" s="1072" t="s">
        <v>400</v>
      </c>
      <c r="CQ123" s="1073"/>
      <c r="CR123" s="1073"/>
      <c r="CS123" s="1073"/>
      <c r="CT123" s="1073"/>
      <c r="CU123" s="1073"/>
      <c r="CV123" s="1073"/>
      <c r="CW123" s="1073"/>
      <c r="CX123" s="1073"/>
      <c r="CY123" s="1073"/>
      <c r="CZ123" s="1073"/>
      <c r="DA123" s="1073"/>
      <c r="DB123" s="1073"/>
      <c r="DC123" s="1073"/>
      <c r="DD123" s="1073"/>
      <c r="DE123" s="1073"/>
      <c r="DF123" s="1074"/>
      <c r="DG123" s="1010" t="s">
        <v>472</v>
      </c>
      <c r="DH123" s="1011"/>
      <c r="DI123" s="1011"/>
      <c r="DJ123" s="1011"/>
      <c r="DK123" s="1012"/>
      <c r="DL123" s="1013" t="s">
        <v>248</v>
      </c>
      <c r="DM123" s="1011"/>
      <c r="DN123" s="1011"/>
      <c r="DO123" s="1011"/>
      <c r="DP123" s="1012"/>
      <c r="DQ123" s="1013" t="s">
        <v>473</v>
      </c>
      <c r="DR123" s="1011"/>
      <c r="DS123" s="1011"/>
      <c r="DT123" s="1011"/>
      <c r="DU123" s="1012"/>
      <c r="DV123" s="1014" t="s">
        <v>434</v>
      </c>
      <c r="DW123" s="1015"/>
      <c r="DX123" s="1015"/>
      <c r="DY123" s="1015"/>
      <c r="DZ123" s="1016"/>
    </row>
    <row r="124" spans="1:130" s="246" customFormat="1" ht="26.25" customHeight="1" thickBot="1" x14ac:dyDescent="0.2">
      <c r="A124" s="1111"/>
      <c r="B124" s="998"/>
      <c r="C124" s="968" t="s">
        <v>457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431</v>
      </c>
      <c r="AB124" s="1011"/>
      <c r="AC124" s="1011"/>
      <c r="AD124" s="1011"/>
      <c r="AE124" s="1012"/>
      <c r="AF124" s="1013" t="s">
        <v>431</v>
      </c>
      <c r="AG124" s="1011"/>
      <c r="AH124" s="1011"/>
      <c r="AI124" s="1011"/>
      <c r="AJ124" s="1012"/>
      <c r="AK124" s="1013" t="s">
        <v>248</v>
      </c>
      <c r="AL124" s="1011"/>
      <c r="AM124" s="1011"/>
      <c r="AN124" s="1011"/>
      <c r="AO124" s="1012"/>
      <c r="AP124" s="1014" t="s">
        <v>431</v>
      </c>
      <c r="AQ124" s="1015"/>
      <c r="AR124" s="1015"/>
      <c r="AS124" s="1015"/>
      <c r="AT124" s="1016"/>
      <c r="AU124" s="1113" t="s">
        <v>474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87.6</v>
      </c>
      <c r="BR124" s="1080"/>
      <c r="BS124" s="1080"/>
      <c r="BT124" s="1080"/>
      <c r="BU124" s="1080"/>
      <c r="BV124" s="1080">
        <v>83.8</v>
      </c>
      <c r="BW124" s="1080"/>
      <c r="BX124" s="1080"/>
      <c r="BY124" s="1080"/>
      <c r="BZ124" s="1080"/>
      <c r="CA124" s="1080">
        <v>80.400000000000006</v>
      </c>
      <c r="CB124" s="1080"/>
      <c r="CC124" s="1080"/>
      <c r="CD124" s="1080"/>
      <c r="CE124" s="1080"/>
      <c r="CF124" s="1081"/>
      <c r="CG124" s="1082"/>
      <c r="CH124" s="1082"/>
      <c r="CI124" s="1082"/>
      <c r="CJ124" s="1083"/>
      <c r="CK124" s="1065"/>
      <c r="CL124" s="1065"/>
      <c r="CM124" s="1065"/>
      <c r="CN124" s="1065"/>
      <c r="CO124" s="1066"/>
      <c r="CP124" s="1072" t="s">
        <v>475</v>
      </c>
      <c r="CQ124" s="1073"/>
      <c r="CR124" s="1073"/>
      <c r="CS124" s="1073"/>
      <c r="CT124" s="1073"/>
      <c r="CU124" s="1073"/>
      <c r="CV124" s="1073"/>
      <c r="CW124" s="1073"/>
      <c r="CX124" s="1073"/>
      <c r="CY124" s="1073"/>
      <c r="CZ124" s="1073"/>
      <c r="DA124" s="1073"/>
      <c r="DB124" s="1073"/>
      <c r="DC124" s="1073"/>
      <c r="DD124" s="1073"/>
      <c r="DE124" s="1073"/>
      <c r="DF124" s="1074"/>
      <c r="DG124" s="1057" t="s">
        <v>476</v>
      </c>
      <c r="DH124" s="1036"/>
      <c r="DI124" s="1036"/>
      <c r="DJ124" s="1036"/>
      <c r="DK124" s="1037"/>
      <c r="DL124" s="1035" t="s">
        <v>248</v>
      </c>
      <c r="DM124" s="1036"/>
      <c r="DN124" s="1036"/>
      <c r="DO124" s="1036"/>
      <c r="DP124" s="1037"/>
      <c r="DQ124" s="1035" t="s">
        <v>477</v>
      </c>
      <c r="DR124" s="1036"/>
      <c r="DS124" s="1036"/>
      <c r="DT124" s="1036"/>
      <c r="DU124" s="1037"/>
      <c r="DV124" s="1038" t="s">
        <v>473</v>
      </c>
      <c r="DW124" s="1039"/>
      <c r="DX124" s="1039"/>
      <c r="DY124" s="1039"/>
      <c r="DZ124" s="1040"/>
    </row>
    <row r="125" spans="1:130" s="246" customFormat="1" ht="26.25" customHeight="1" x14ac:dyDescent="0.15">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478</v>
      </c>
      <c r="AB125" s="1011"/>
      <c r="AC125" s="1011"/>
      <c r="AD125" s="1011"/>
      <c r="AE125" s="1012"/>
      <c r="AF125" s="1013" t="s">
        <v>478</v>
      </c>
      <c r="AG125" s="1011"/>
      <c r="AH125" s="1011"/>
      <c r="AI125" s="1011"/>
      <c r="AJ125" s="1012"/>
      <c r="AK125" s="1013" t="s">
        <v>434</v>
      </c>
      <c r="AL125" s="1011"/>
      <c r="AM125" s="1011"/>
      <c r="AN125" s="1011"/>
      <c r="AO125" s="1012"/>
      <c r="AP125" s="1014" t="s">
        <v>473</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479</v>
      </c>
      <c r="CL125" s="1060"/>
      <c r="CM125" s="1060"/>
      <c r="CN125" s="1060"/>
      <c r="CO125" s="1061"/>
      <c r="CP125" s="992" t="s">
        <v>480</v>
      </c>
      <c r="CQ125" s="941"/>
      <c r="CR125" s="941"/>
      <c r="CS125" s="941"/>
      <c r="CT125" s="941"/>
      <c r="CU125" s="941"/>
      <c r="CV125" s="941"/>
      <c r="CW125" s="941"/>
      <c r="CX125" s="941"/>
      <c r="CY125" s="941"/>
      <c r="CZ125" s="941"/>
      <c r="DA125" s="941"/>
      <c r="DB125" s="941"/>
      <c r="DC125" s="941"/>
      <c r="DD125" s="941"/>
      <c r="DE125" s="941"/>
      <c r="DF125" s="942"/>
      <c r="DG125" s="978" t="s">
        <v>481</v>
      </c>
      <c r="DH125" s="979"/>
      <c r="DI125" s="979"/>
      <c r="DJ125" s="979"/>
      <c r="DK125" s="979"/>
      <c r="DL125" s="979" t="s">
        <v>473</v>
      </c>
      <c r="DM125" s="979"/>
      <c r="DN125" s="979"/>
      <c r="DO125" s="979"/>
      <c r="DP125" s="979"/>
      <c r="DQ125" s="979" t="s">
        <v>248</v>
      </c>
      <c r="DR125" s="979"/>
      <c r="DS125" s="979"/>
      <c r="DT125" s="979"/>
      <c r="DU125" s="979"/>
      <c r="DV125" s="980" t="s">
        <v>434</v>
      </c>
      <c r="DW125" s="980"/>
      <c r="DX125" s="980"/>
      <c r="DY125" s="980"/>
      <c r="DZ125" s="981"/>
    </row>
    <row r="126" spans="1:130" s="246" customFormat="1" ht="26.25" customHeight="1" thickBot="1" x14ac:dyDescent="0.2">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432</v>
      </c>
      <c r="AB126" s="1011"/>
      <c r="AC126" s="1011"/>
      <c r="AD126" s="1011"/>
      <c r="AE126" s="1012"/>
      <c r="AF126" s="1013" t="s">
        <v>434</v>
      </c>
      <c r="AG126" s="1011"/>
      <c r="AH126" s="1011"/>
      <c r="AI126" s="1011"/>
      <c r="AJ126" s="1012"/>
      <c r="AK126" s="1013" t="s">
        <v>434</v>
      </c>
      <c r="AL126" s="1011"/>
      <c r="AM126" s="1011"/>
      <c r="AN126" s="1011"/>
      <c r="AO126" s="1012"/>
      <c r="AP126" s="1014" t="s">
        <v>472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482</v>
      </c>
      <c r="CQ126" s="1002"/>
      <c r="CR126" s="1002"/>
      <c r="CS126" s="1002"/>
      <c r="CT126" s="1002"/>
      <c r="CU126" s="1002"/>
      <c r="CV126" s="1002"/>
      <c r="CW126" s="1002"/>
      <c r="CX126" s="1002"/>
      <c r="CY126" s="1002"/>
      <c r="CZ126" s="1002"/>
      <c r="DA126" s="1002"/>
      <c r="DB126" s="1002"/>
      <c r="DC126" s="1002"/>
      <c r="DD126" s="1002"/>
      <c r="DE126" s="1002"/>
      <c r="DF126" s="1003"/>
      <c r="DG126" s="971" t="s">
        <v>477</v>
      </c>
      <c r="DH126" s="972"/>
      <c r="DI126" s="972"/>
      <c r="DJ126" s="972"/>
      <c r="DK126" s="972"/>
      <c r="DL126" s="972" t="s">
        <v>481</v>
      </c>
      <c r="DM126" s="972"/>
      <c r="DN126" s="972"/>
      <c r="DO126" s="972"/>
      <c r="DP126" s="972"/>
      <c r="DQ126" s="972" t="s">
        <v>483</v>
      </c>
      <c r="DR126" s="972"/>
      <c r="DS126" s="972"/>
      <c r="DT126" s="972"/>
      <c r="DU126" s="972"/>
      <c r="DV126" s="973" t="s">
        <v>472</v>
      </c>
      <c r="DW126" s="973"/>
      <c r="DX126" s="973"/>
      <c r="DY126" s="973"/>
      <c r="DZ126" s="974"/>
    </row>
    <row r="127" spans="1:130" s="246" customFormat="1" ht="26.25" customHeight="1" x14ac:dyDescent="0.15">
      <c r="A127" s="1112"/>
      <c r="B127" s="1000"/>
      <c r="C127" s="1054" t="s">
        <v>484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485</v>
      </c>
      <c r="AB127" s="1011"/>
      <c r="AC127" s="1011"/>
      <c r="AD127" s="1011"/>
      <c r="AE127" s="1012"/>
      <c r="AF127" s="1013" t="s">
        <v>432</v>
      </c>
      <c r="AG127" s="1011"/>
      <c r="AH127" s="1011"/>
      <c r="AI127" s="1011"/>
      <c r="AJ127" s="1012"/>
      <c r="AK127" s="1013" t="s">
        <v>431</v>
      </c>
      <c r="AL127" s="1011"/>
      <c r="AM127" s="1011"/>
      <c r="AN127" s="1011"/>
      <c r="AO127" s="1012"/>
      <c r="AP127" s="1014" t="s">
        <v>434</v>
      </c>
      <c r="AQ127" s="1015"/>
      <c r="AR127" s="1015"/>
      <c r="AS127" s="1015"/>
      <c r="AT127" s="1016"/>
      <c r="AU127" s="282"/>
      <c r="AV127" s="282"/>
      <c r="AW127" s="282"/>
      <c r="AX127" s="1084" t="s">
        <v>486</v>
      </c>
      <c r="AY127" s="1085"/>
      <c r="AZ127" s="1085"/>
      <c r="BA127" s="1085"/>
      <c r="BB127" s="1085"/>
      <c r="BC127" s="1085"/>
      <c r="BD127" s="1085"/>
      <c r="BE127" s="1086"/>
      <c r="BF127" s="1087" t="s">
        <v>487</v>
      </c>
      <c r="BG127" s="1085"/>
      <c r="BH127" s="1085"/>
      <c r="BI127" s="1085"/>
      <c r="BJ127" s="1085"/>
      <c r="BK127" s="1085"/>
      <c r="BL127" s="1086"/>
      <c r="BM127" s="1087" t="s">
        <v>488</v>
      </c>
      <c r="BN127" s="1085"/>
      <c r="BO127" s="1085"/>
      <c r="BP127" s="1085"/>
      <c r="BQ127" s="1085"/>
      <c r="BR127" s="1085"/>
      <c r="BS127" s="1086"/>
      <c r="BT127" s="1087" t="s">
        <v>489</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490</v>
      </c>
      <c r="CQ127" s="1002"/>
      <c r="CR127" s="1002"/>
      <c r="CS127" s="1002"/>
      <c r="CT127" s="1002"/>
      <c r="CU127" s="1002"/>
      <c r="CV127" s="1002"/>
      <c r="CW127" s="1002"/>
      <c r="CX127" s="1002"/>
      <c r="CY127" s="1002"/>
      <c r="CZ127" s="1002"/>
      <c r="DA127" s="1002"/>
      <c r="DB127" s="1002"/>
      <c r="DC127" s="1002"/>
      <c r="DD127" s="1002"/>
      <c r="DE127" s="1002"/>
      <c r="DF127" s="1003"/>
      <c r="DG127" s="971" t="s">
        <v>491</v>
      </c>
      <c r="DH127" s="972"/>
      <c r="DI127" s="972"/>
      <c r="DJ127" s="972"/>
      <c r="DK127" s="972"/>
      <c r="DL127" s="972" t="s">
        <v>434</v>
      </c>
      <c r="DM127" s="972"/>
      <c r="DN127" s="972"/>
      <c r="DO127" s="972"/>
      <c r="DP127" s="972"/>
      <c r="DQ127" s="972" t="s">
        <v>248</v>
      </c>
      <c r="DR127" s="972"/>
      <c r="DS127" s="972"/>
      <c r="DT127" s="972"/>
      <c r="DU127" s="972"/>
      <c r="DV127" s="973" t="s">
        <v>473</v>
      </c>
      <c r="DW127" s="973"/>
      <c r="DX127" s="973"/>
      <c r="DY127" s="973"/>
      <c r="DZ127" s="974"/>
    </row>
    <row r="128" spans="1:130" s="246" customFormat="1" ht="26.25" customHeight="1" thickBot="1" x14ac:dyDescent="0.2">
      <c r="A128" s="1095" t="s">
        <v>492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493</v>
      </c>
      <c r="X128" s="1097"/>
      <c r="Y128" s="1097"/>
      <c r="Z128" s="1098"/>
      <c r="AA128" s="1099">
        <v>23762</v>
      </c>
      <c r="AB128" s="1100"/>
      <c r="AC128" s="1100"/>
      <c r="AD128" s="1100"/>
      <c r="AE128" s="1101"/>
      <c r="AF128" s="1102">
        <v>21179</v>
      </c>
      <c r="AG128" s="1100"/>
      <c r="AH128" s="1100"/>
      <c r="AI128" s="1100"/>
      <c r="AJ128" s="1101"/>
      <c r="AK128" s="1102">
        <v>17751</v>
      </c>
      <c r="AL128" s="1100"/>
      <c r="AM128" s="1100"/>
      <c r="AN128" s="1100"/>
      <c r="AO128" s="1101"/>
      <c r="AP128" s="1103"/>
      <c r="AQ128" s="1104"/>
      <c r="AR128" s="1104"/>
      <c r="AS128" s="1104"/>
      <c r="AT128" s="1105"/>
      <c r="AU128" s="282"/>
      <c r="AV128" s="282"/>
      <c r="AW128" s="282"/>
      <c r="AX128" s="940" t="s">
        <v>494</v>
      </c>
      <c r="AY128" s="941"/>
      <c r="AZ128" s="941"/>
      <c r="BA128" s="941"/>
      <c r="BB128" s="941"/>
      <c r="BC128" s="941"/>
      <c r="BD128" s="941"/>
      <c r="BE128" s="942"/>
      <c r="BF128" s="1106" t="s">
        <v>473</v>
      </c>
      <c r="BG128" s="1107"/>
      <c r="BH128" s="1107"/>
      <c r="BI128" s="1107"/>
      <c r="BJ128" s="1107"/>
      <c r="BK128" s="1107"/>
      <c r="BL128" s="1108"/>
      <c r="BM128" s="1106">
        <v>14.96</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495</v>
      </c>
      <c r="CQ128" s="1089"/>
      <c r="CR128" s="1089"/>
      <c r="CS128" s="1089"/>
      <c r="CT128" s="1089"/>
      <c r="CU128" s="1089"/>
      <c r="CV128" s="1089"/>
      <c r="CW128" s="1089"/>
      <c r="CX128" s="1089"/>
      <c r="CY128" s="1089"/>
      <c r="CZ128" s="1089"/>
      <c r="DA128" s="1089"/>
      <c r="DB128" s="1089"/>
      <c r="DC128" s="1089"/>
      <c r="DD128" s="1089"/>
      <c r="DE128" s="1089"/>
      <c r="DF128" s="1090"/>
      <c r="DG128" s="1091">
        <v>10045</v>
      </c>
      <c r="DH128" s="1092"/>
      <c r="DI128" s="1092"/>
      <c r="DJ128" s="1092"/>
      <c r="DK128" s="1092"/>
      <c r="DL128" s="1092">
        <v>10045</v>
      </c>
      <c r="DM128" s="1092"/>
      <c r="DN128" s="1092"/>
      <c r="DO128" s="1092"/>
      <c r="DP128" s="1092"/>
      <c r="DQ128" s="1092">
        <v>7813</v>
      </c>
      <c r="DR128" s="1092"/>
      <c r="DS128" s="1092"/>
      <c r="DT128" s="1092"/>
      <c r="DU128" s="1092"/>
      <c r="DV128" s="1093">
        <v>0.2</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496</v>
      </c>
      <c r="X129" s="1126"/>
      <c r="Y129" s="1126"/>
      <c r="Z129" s="1127"/>
      <c r="AA129" s="1010">
        <v>5129052</v>
      </c>
      <c r="AB129" s="1011"/>
      <c r="AC129" s="1011"/>
      <c r="AD129" s="1011"/>
      <c r="AE129" s="1012"/>
      <c r="AF129" s="1013">
        <v>5099712</v>
      </c>
      <c r="AG129" s="1011"/>
      <c r="AH129" s="1011"/>
      <c r="AI129" s="1011"/>
      <c r="AJ129" s="1012"/>
      <c r="AK129" s="1013">
        <v>5066504</v>
      </c>
      <c r="AL129" s="1011"/>
      <c r="AM129" s="1011"/>
      <c r="AN129" s="1011"/>
      <c r="AO129" s="1012"/>
      <c r="AP129" s="1128"/>
      <c r="AQ129" s="1129"/>
      <c r="AR129" s="1129"/>
      <c r="AS129" s="1129"/>
      <c r="AT129" s="1130"/>
      <c r="AU129" s="284"/>
      <c r="AV129" s="284"/>
      <c r="AW129" s="284"/>
      <c r="AX129" s="1119" t="s">
        <v>497</v>
      </c>
      <c r="AY129" s="1002"/>
      <c r="AZ129" s="1002"/>
      <c r="BA129" s="1002"/>
      <c r="BB129" s="1002"/>
      <c r="BC129" s="1002"/>
      <c r="BD129" s="1002"/>
      <c r="BE129" s="1003"/>
      <c r="BF129" s="1120" t="s">
        <v>434</v>
      </c>
      <c r="BG129" s="1121"/>
      <c r="BH129" s="1121"/>
      <c r="BI129" s="1121"/>
      <c r="BJ129" s="1121"/>
      <c r="BK129" s="1121"/>
      <c r="BL129" s="1122"/>
      <c r="BM129" s="1120">
        <v>19.96</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499</v>
      </c>
      <c r="X130" s="1126"/>
      <c r="Y130" s="1126"/>
      <c r="Z130" s="1127"/>
      <c r="AA130" s="1010">
        <v>683251</v>
      </c>
      <c r="AB130" s="1011"/>
      <c r="AC130" s="1011"/>
      <c r="AD130" s="1011"/>
      <c r="AE130" s="1012"/>
      <c r="AF130" s="1013">
        <v>656095</v>
      </c>
      <c r="AG130" s="1011"/>
      <c r="AH130" s="1011"/>
      <c r="AI130" s="1011"/>
      <c r="AJ130" s="1012"/>
      <c r="AK130" s="1013">
        <v>617191</v>
      </c>
      <c r="AL130" s="1011"/>
      <c r="AM130" s="1011"/>
      <c r="AN130" s="1011"/>
      <c r="AO130" s="1012"/>
      <c r="AP130" s="1128"/>
      <c r="AQ130" s="1129"/>
      <c r="AR130" s="1129"/>
      <c r="AS130" s="1129"/>
      <c r="AT130" s="1130"/>
      <c r="AU130" s="284"/>
      <c r="AV130" s="284"/>
      <c r="AW130" s="284"/>
      <c r="AX130" s="1119" t="s">
        <v>500</v>
      </c>
      <c r="AY130" s="1002"/>
      <c r="AZ130" s="1002"/>
      <c r="BA130" s="1002"/>
      <c r="BB130" s="1002"/>
      <c r="BC130" s="1002"/>
      <c r="BD130" s="1002"/>
      <c r="BE130" s="1003"/>
      <c r="BF130" s="1156">
        <v>10.199999999999999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501</v>
      </c>
      <c r="X131" s="1164"/>
      <c r="Y131" s="1164"/>
      <c r="Z131" s="1165"/>
      <c r="AA131" s="1057">
        <v>4445801</v>
      </c>
      <c r="AB131" s="1036"/>
      <c r="AC131" s="1036"/>
      <c r="AD131" s="1036"/>
      <c r="AE131" s="1037"/>
      <c r="AF131" s="1035">
        <v>4443617</v>
      </c>
      <c r="AG131" s="1036"/>
      <c r="AH131" s="1036"/>
      <c r="AI131" s="1036"/>
      <c r="AJ131" s="1037"/>
      <c r="AK131" s="1035">
        <v>4449313</v>
      </c>
      <c r="AL131" s="1036"/>
      <c r="AM131" s="1036"/>
      <c r="AN131" s="1036"/>
      <c r="AO131" s="1037"/>
      <c r="AP131" s="1166"/>
      <c r="AQ131" s="1167"/>
      <c r="AR131" s="1167"/>
      <c r="AS131" s="1167"/>
      <c r="AT131" s="1168"/>
      <c r="AU131" s="284"/>
      <c r="AV131" s="284"/>
      <c r="AW131" s="284"/>
      <c r="AX131" s="1138" t="s">
        <v>502</v>
      </c>
      <c r="AY131" s="1089"/>
      <c r="AZ131" s="1089"/>
      <c r="BA131" s="1089"/>
      <c r="BB131" s="1089"/>
      <c r="BC131" s="1089"/>
      <c r="BD131" s="1089"/>
      <c r="BE131" s="1090"/>
      <c r="BF131" s="1139">
        <v>80.400000000000006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504</v>
      </c>
      <c r="W132" s="1149"/>
      <c r="X132" s="1149"/>
      <c r="Y132" s="1149"/>
      <c r="Z132" s="1150"/>
      <c r="AA132" s="1151">
        <v>10.09401905</v>
      </c>
      <c r="AB132" s="1152"/>
      <c r="AC132" s="1152"/>
      <c r="AD132" s="1152"/>
      <c r="AE132" s="1153"/>
      <c r="AF132" s="1154">
        <v>10.117118550000001</v>
      </c>
      <c r="AG132" s="1152"/>
      <c r="AH132" s="1152"/>
      <c r="AI132" s="1152"/>
      <c r="AJ132" s="1153"/>
      <c r="AK132" s="1154">
        <v>10.64735162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505</v>
      </c>
      <c r="W133" s="1132"/>
      <c r="X133" s="1132"/>
      <c r="Y133" s="1132"/>
      <c r="Z133" s="1133"/>
      <c r="AA133" s="1134">
        <v>10.3</v>
      </c>
      <c r="AB133" s="1135"/>
      <c r="AC133" s="1135"/>
      <c r="AD133" s="1135"/>
      <c r="AE133" s="1136"/>
      <c r="AF133" s="1134">
        <v>10.1</v>
      </c>
      <c r="AG133" s="1135"/>
      <c r="AH133" s="1135"/>
      <c r="AI133" s="1135"/>
      <c r="AJ133" s="1136"/>
      <c r="AK133" s="1134">
        <v>10.199999999999999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jK9K9GZO8b4Y7FSuJSrKqR3nNRGHS7vaUESedD2ncq2e2oKYIjv3YvFJQLUaNaHiQah4fpdKQ+OpxKQY6CGqw==" saltValue="g8SZaNT8+ZaCdPancZt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R+LqBWCUB5HFQoTycVSFXl8SZXV9pJRtiSltshbWoww/qMyzvQ32Yo1kJYwd1CbqoxsWK02QwlbvAmeXzHZ+A==" saltValue="47/PdeFrrgcrkHvEINcu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Eqhh2KqJK7EuOPi27C9Wvel9xsZNMD2YloEEXLG4krrqBiUNt4RVHvWaQX18gwl1y4+rVsSxyJV8wRkmQk0KQ==" saltValue="C3X8sempAUnINSjou/TKc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514</v>
      </c>
      <c r="AL9" s="1175"/>
      <c r="AM9" s="1175"/>
      <c r="AN9" s="1176"/>
      <c r="AO9" s="312">
        <v>1138309</v>
      </c>
      <c r="AP9" s="312">
        <v>58525</v>
      </c>
      <c r="AQ9" s="313">
        <v>91459</v>
      </c>
      <c r="AR9" s="314">
        <v>-36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515</v>
      </c>
      <c r="AL10" s="1175"/>
      <c r="AM10" s="1175"/>
      <c r="AN10" s="1176"/>
      <c r="AO10" s="315">
        <v>61863</v>
      </c>
      <c r="AP10" s="315">
        <v>3181</v>
      </c>
      <c r="AQ10" s="316">
        <v>7901</v>
      </c>
      <c r="AR10" s="317">
        <v>-59.7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516</v>
      </c>
      <c r="AL11" s="1175"/>
      <c r="AM11" s="1175"/>
      <c r="AN11" s="1176"/>
      <c r="AO11" s="315">
        <v>25039</v>
      </c>
      <c r="AP11" s="315">
        <v>1287</v>
      </c>
      <c r="AQ11" s="316">
        <v>14810</v>
      </c>
      <c r="AR11" s="317">
        <v>-91.3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517</v>
      </c>
      <c r="AL12" s="1175"/>
      <c r="AM12" s="1175"/>
      <c r="AN12" s="1176"/>
      <c r="AO12" s="315" t="s">
        <v>518</v>
      </c>
      <c r="AP12" s="315" t="s">
        <v>518</v>
      </c>
      <c r="AQ12" s="316">
        <v>2479</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519</v>
      </c>
      <c r="AL13" s="1175"/>
      <c r="AM13" s="1175"/>
      <c r="AN13" s="1176"/>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520</v>
      </c>
      <c r="AL14" s="1175"/>
      <c r="AM14" s="1175"/>
      <c r="AN14" s="1176"/>
      <c r="AO14" s="315">
        <v>58921</v>
      </c>
      <c r="AP14" s="315">
        <v>3029</v>
      </c>
      <c r="AQ14" s="316">
        <v>6599</v>
      </c>
      <c r="AR14" s="317">
        <v>-54.1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521</v>
      </c>
      <c r="AL15" s="1175"/>
      <c r="AM15" s="1175"/>
      <c r="AN15" s="1176"/>
      <c r="AO15" s="315">
        <v>50321</v>
      </c>
      <c r="AP15" s="315">
        <v>2587</v>
      </c>
      <c r="AQ15" s="316">
        <v>2390</v>
      </c>
      <c r="AR15" s="317">
        <v>8.1999999999999993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522</v>
      </c>
      <c r="AL16" s="1178"/>
      <c r="AM16" s="1178"/>
      <c r="AN16" s="1179"/>
      <c r="AO16" s="315">
        <v>-61565</v>
      </c>
      <c r="AP16" s="315">
        <v>-3165</v>
      </c>
      <c r="AQ16" s="316">
        <v>-8364</v>
      </c>
      <c r="AR16" s="317">
        <v>-62.2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1272888</v>
      </c>
      <c r="AP17" s="315">
        <v>65444</v>
      </c>
      <c r="AQ17" s="316">
        <v>117274</v>
      </c>
      <c r="AR17" s="317">
        <v>-44.2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527</v>
      </c>
      <c r="AL21" s="1170"/>
      <c r="AM21" s="1170"/>
      <c r="AN21" s="1171"/>
      <c r="AO21" s="327">
        <v>6.74</v>
      </c>
      <c r="AP21" s="328">
        <v>10.89</v>
      </c>
      <c r="AQ21" s="329">
        <v>-4.1500000000000004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528</v>
      </c>
      <c r="AL22" s="1170"/>
      <c r="AM22" s="1170"/>
      <c r="AN22" s="1171"/>
      <c r="AO22" s="332">
        <v>97.3</v>
      </c>
      <c r="AP22" s="333">
        <v>95.2</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532</v>
      </c>
      <c r="AL32" s="1186"/>
      <c r="AM32" s="1186"/>
      <c r="AN32" s="1187"/>
      <c r="AO32" s="342">
        <v>941979</v>
      </c>
      <c r="AP32" s="342">
        <v>48431</v>
      </c>
      <c r="AQ32" s="343">
        <v>72398</v>
      </c>
      <c r="AR32" s="344">
        <v>-33.1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533</v>
      </c>
      <c r="AL33" s="1186"/>
      <c r="AM33" s="1186"/>
      <c r="AN33" s="1187"/>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534</v>
      </c>
      <c r="AL34" s="1186"/>
      <c r="AM34" s="1186"/>
      <c r="AN34" s="1187"/>
      <c r="AO34" s="342" t="s">
        <v>518</v>
      </c>
      <c r="AP34" s="342" t="s">
        <v>518</v>
      </c>
      <c r="AQ34" s="343" t="s">
        <v>518</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535</v>
      </c>
      <c r="AL35" s="1186"/>
      <c r="AM35" s="1186"/>
      <c r="AN35" s="1187"/>
      <c r="AO35" s="342">
        <v>166697</v>
      </c>
      <c r="AP35" s="342">
        <v>8571</v>
      </c>
      <c r="AQ35" s="343">
        <v>20018</v>
      </c>
      <c r="AR35" s="344">
        <v>-57.2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536</v>
      </c>
      <c r="AL36" s="1186"/>
      <c r="AM36" s="1186"/>
      <c r="AN36" s="1187"/>
      <c r="AO36" s="342" t="s">
        <v>518</v>
      </c>
      <c r="AP36" s="342" t="s">
        <v>518</v>
      </c>
      <c r="AQ36" s="343">
        <v>2674</v>
      </c>
      <c r="AR36" s="344" t="s">
        <v>518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537</v>
      </c>
      <c r="AL37" s="1186"/>
      <c r="AM37" s="1186"/>
      <c r="AN37" s="1187"/>
      <c r="AO37" s="342" t="s">
        <v>518</v>
      </c>
      <c r="AP37" s="342" t="s">
        <v>518</v>
      </c>
      <c r="AQ37" s="343">
        <v>1011</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538</v>
      </c>
      <c r="AL38" s="1189"/>
      <c r="AM38" s="1189"/>
      <c r="AN38" s="1190"/>
      <c r="AO38" s="345" t="s">
        <v>518</v>
      </c>
      <c r="AP38" s="345" t="s">
        <v>518</v>
      </c>
      <c r="AQ38" s="346">
        <v>5</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539</v>
      </c>
      <c r="AL39" s="1189"/>
      <c r="AM39" s="1189"/>
      <c r="AN39" s="1190"/>
      <c r="AO39" s="342">
        <v>-17751</v>
      </c>
      <c r="AP39" s="342">
        <v>-913</v>
      </c>
      <c r="AQ39" s="343">
        <v>-2985</v>
      </c>
      <c r="AR39" s="344">
        <v>-69.400000000000006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540</v>
      </c>
      <c r="AL40" s="1186"/>
      <c r="AM40" s="1186"/>
      <c r="AN40" s="1187"/>
      <c r="AO40" s="342">
        <v>-617191</v>
      </c>
      <c r="AP40" s="342">
        <v>-31732</v>
      </c>
      <c r="AQ40" s="343">
        <v>-64844</v>
      </c>
      <c r="AR40" s="344">
        <v>-51.1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473734</v>
      </c>
      <c r="AP41" s="342">
        <v>24357</v>
      </c>
      <c r="AQ41" s="343">
        <v>28277</v>
      </c>
      <c r="AR41" s="344">
        <v>-13.9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509</v>
      </c>
      <c r="AN49" s="1182" t="s">
        <v>544</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977844</v>
      </c>
      <c r="AN51" s="364">
        <v>47784</v>
      </c>
      <c r="AO51" s="365">
        <v>-17.7</v>
      </c>
      <c r="AP51" s="366">
        <v>78556</v>
      </c>
      <c r="AQ51" s="367">
        <v>-15.3</v>
      </c>
      <c r="AR51" s="368">
        <v>-2.4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511253</v>
      </c>
      <c r="AN52" s="372">
        <v>24983</v>
      </c>
      <c r="AO52" s="373">
        <v>48.6</v>
      </c>
      <c r="AP52" s="374">
        <v>40810</v>
      </c>
      <c r="AQ52" s="375">
        <v>-9.6</v>
      </c>
      <c r="AR52" s="376">
        <v>58.2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1608093</v>
      </c>
      <c r="AN53" s="364">
        <v>79593</v>
      </c>
      <c r="AO53" s="365">
        <v>66.599999999999994</v>
      </c>
      <c r="AP53" s="366">
        <v>96635</v>
      </c>
      <c r="AQ53" s="367">
        <v>23</v>
      </c>
      <c r="AR53" s="368">
        <v>43.6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260918</v>
      </c>
      <c r="AN54" s="372">
        <v>12914</v>
      </c>
      <c r="AO54" s="373">
        <v>-48.3</v>
      </c>
      <c r="AP54" s="374">
        <v>44408</v>
      </c>
      <c r="AQ54" s="375">
        <v>8.8000000000000007</v>
      </c>
      <c r="AR54" s="376">
        <v>-57.1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2286132</v>
      </c>
      <c r="AN55" s="364">
        <v>114530</v>
      </c>
      <c r="AO55" s="365">
        <v>43.9</v>
      </c>
      <c r="AP55" s="366">
        <v>97062</v>
      </c>
      <c r="AQ55" s="367">
        <v>0.4</v>
      </c>
      <c r="AR55" s="368">
        <v>43.5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392533</v>
      </c>
      <c r="AN56" s="372">
        <v>19665</v>
      </c>
      <c r="AO56" s="373">
        <v>52.3</v>
      </c>
      <c r="AP56" s="374">
        <v>50112</v>
      </c>
      <c r="AQ56" s="375">
        <v>12.8</v>
      </c>
      <c r="AR56" s="376">
        <v>39.5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957782</v>
      </c>
      <c r="AN57" s="364">
        <v>48564</v>
      </c>
      <c r="AO57" s="365">
        <v>-57.6</v>
      </c>
      <c r="AP57" s="366">
        <v>106005</v>
      </c>
      <c r="AQ57" s="367">
        <v>9.1999999999999993</v>
      </c>
      <c r="AR57" s="368">
        <v>-66.8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364886</v>
      </c>
      <c r="AN58" s="372">
        <v>18501</v>
      </c>
      <c r="AO58" s="373">
        <v>-5.9</v>
      </c>
      <c r="AP58" s="374">
        <v>58359</v>
      </c>
      <c r="AQ58" s="375">
        <v>16.5</v>
      </c>
      <c r="AR58" s="376">
        <v>-22.4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619830</v>
      </c>
      <c r="AN59" s="364">
        <v>31868</v>
      </c>
      <c r="AO59" s="365">
        <v>-34.4</v>
      </c>
      <c r="AP59" s="366">
        <v>98507</v>
      </c>
      <c r="AQ59" s="367">
        <v>-7.1</v>
      </c>
      <c r="AR59" s="368">
        <v>-27.3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193742</v>
      </c>
      <c r="AN60" s="372">
        <v>9961</v>
      </c>
      <c r="AO60" s="373">
        <v>-46.2</v>
      </c>
      <c r="AP60" s="374">
        <v>47567</v>
      </c>
      <c r="AQ60" s="375">
        <v>-18.5</v>
      </c>
      <c r="AR60" s="376">
        <v>-27.7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1289936</v>
      </c>
      <c r="AN61" s="379">
        <v>64468</v>
      </c>
      <c r="AO61" s="380">
        <v>0.2</v>
      </c>
      <c r="AP61" s="381">
        <v>95353</v>
      </c>
      <c r="AQ61" s="382">
        <v>2</v>
      </c>
      <c r="AR61" s="368">
        <v>-1.8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344666</v>
      </c>
      <c r="AN62" s="372">
        <v>17205</v>
      </c>
      <c r="AO62" s="373">
        <v>0.1</v>
      </c>
      <c r="AP62" s="374">
        <v>48251</v>
      </c>
      <c r="AQ62" s="375">
        <v>2</v>
      </c>
      <c r="AR62" s="376">
        <v>-1.9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QIXCgk2NDy6k/4DV6t/wrPl68UO6aky4r0sferTTiaRuHTOJulnm2mw45MhDT8EHMy0cS+f+8vADW5+mDQLPg==" saltValue="cUJz5AzTmrJeYC32cDEu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sKa3AXrGbkzZBLfRbig2IJctpn7HJDTRcU8SizkRQJEjZiaWkdCcK9bvCAa6O5kc9horJ/4YJkHbyrn8ggebg==" saltValue="ElKjsijt7MjJT8bD3ABu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pNaVrxVhaCHwPfGDJxpNcitRqlAJzwtaK4occNb/Rxp3wxmqCMQePXti9R1C6bDo2/uca3H/Xr2dBq6jeGbTg==" saltValue="wAL7Lxv62DnWXJKpcU9t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4" t="s">
        <v>3</v>
      </c>
      <c r="D47" s="1194"/>
      <c r="E47" s="1195"/>
      <c r="F47" s="11">
        <v>23.51</v>
      </c>
      <c r="G47" s="12">
        <v>25.27</v>
      </c>
      <c r="H47" s="12">
        <v>24.27</v>
      </c>
      <c r="I47" s="12">
        <v>24.39</v>
      </c>
      <c r="J47" s="13">
        <v>19.850000000000001</v>
      </c>
    </row>
    <row r="48" spans="2:10" ht="57.75" customHeight="1" x14ac:dyDescent="0.15">
      <c r="B48" s="14"/>
      <c r="C48" s="1196" t="s">
        <v>4</v>
      </c>
      <c r="D48" s="1196"/>
      <c r="E48" s="1197"/>
      <c r="F48" s="15">
        <v>5.61</v>
      </c>
      <c r="G48" s="16">
        <v>5.18</v>
      </c>
      <c r="H48" s="16">
        <v>4.7300000000000004</v>
      </c>
      <c r="I48" s="16">
        <v>4.8099999999999996</v>
      </c>
      <c r="J48" s="17">
        <v>3.75</v>
      </c>
    </row>
    <row r="49" spans="2:10" ht="57.75" customHeight="1" thickBot="1" x14ac:dyDescent="0.2">
      <c r="B49" s="18"/>
      <c r="C49" s="1198" t="s">
        <v>5</v>
      </c>
      <c r="D49" s="1198"/>
      <c r="E49" s="1199"/>
      <c r="F49" s="19" t="s">
        <v>565</v>
      </c>
      <c r="G49" s="20" t="s">
        <v>566</v>
      </c>
      <c r="H49" s="20" t="s">
        <v>567</v>
      </c>
      <c r="I49" s="20" t="s">
        <v>568</v>
      </c>
      <c r="J49" s="21" t="s">
        <v>569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JXHv9OnqjZoCAHRY9tk0Ka9dTKIExs94O3YIpW1Nzyh4ttS6smBZkGtTrm5ym9X9sSvSsHFLUO2gdyAVShEzQ==" saltValue="2Jy8uh+Y8PiLcYgccUSL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06" t="s">
        <v>570</v>
      </c>
      <c r="D34" s="1206"/>
      <c r="E34" s="1207"/>
      <c r="F34" s="32">
        <v>2.81</v>
      </c>
      <c r="G34" s="33">
        <v>2.37</v>
      </c>
      <c r="H34" s="33">
        <v>3.33</v>
      </c>
      <c r="I34" s="33">
        <v>3.64</v>
      </c>
      <c r="J34" s="34">
        <v>4.05</v>
      </c>
      <c r="K34" s="22"/>
      <c r="L34" s="22"/>
      <c r="M34" s="22"/>
      <c r="N34" s="22"/>
      <c r="O34" s="22"/>
      <c r="P34" s="22"/>
    </row>
    <row r="35" spans="1:16" ht="39" customHeight="1" x14ac:dyDescent="0.15">
      <c r="A35" s="22"/>
      <c r="B35" s="35"/>
      <c r="C35" s="1200" t="s">
        <v>571</v>
      </c>
      <c r="D35" s="1201"/>
      <c r="E35" s="1202"/>
      <c r="F35" s="36">
        <v>5.61</v>
      </c>
      <c r="G35" s="37">
        <v>5.18</v>
      </c>
      <c r="H35" s="37">
        <v>4.72</v>
      </c>
      <c r="I35" s="37">
        <v>4.8</v>
      </c>
      <c r="J35" s="38">
        <v>3.75</v>
      </c>
      <c r="K35" s="22"/>
      <c r="L35" s="22"/>
      <c r="M35" s="22"/>
      <c r="N35" s="22"/>
      <c r="O35" s="22"/>
      <c r="P35" s="22"/>
    </row>
    <row r="36" spans="1:16" ht="39" customHeight="1" x14ac:dyDescent="0.15">
      <c r="A36" s="22"/>
      <c r="B36" s="35"/>
      <c r="C36" s="1200" t="s">
        <v>572</v>
      </c>
      <c r="D36" s="1201"/>
      <c r="E36" s="1202"/>
      <c r="F36" s="36">
        <v>0.32</v>
      </c>
      <c r="G36" s="37">
        <v>0.26</v>
      </c>
      <c r="H36" s="37">
        <v>0.27</v>
      </c>
      <c r="I36" s="37">
        <v>0.17</v>
      </c>
      <c r="J36" s="38">
        <v>0.19</v>
      </c>
      <c r="K36" s="22"/>
      <c r="L36" s="22"/>
      <c r="M36" s="22"/>
      <c r="N36" s="22"/>
      <c r="O36" s="22"/>
      <c r="P36" s="22"/>
    </row>
    <row r="37" spans="1:16" ht="39" customHeight="1" x14ac:dyDescent="0.15">
      <c r="A37" s="22"/>
      <c r="B37" s="35"/>
      <c r="C37" s="1200" t="s">
        <v>573</v>
      </c>
      <c r="D37" s="1201"/>
      <c r="E37" s="1202"/>
      <c r="F37" s="36">
        <v>3.35</v>
      </c>
      <c r="G37" s="37">
        <v>2.77</v>
      </c>
      <c r="H37" s="37">
        <v>4.8099999999999996</v>
      </c>
      <c r="I37" s="37">
        <v>3.77</v>
      </c>
      <c r="J37" s="38">
        <v>0.18</v>
      </c>
      <c r="K37" s="22"/>
      <c r="L37" s="22"/>
      <c r="M37" s="22"/>
      <c r="N37" s="22"/>
      <c r="O37" s="22"/>
      <c r="P37" s="22"/>
    </row>
    <row r="38" spans="1:16" ht="39" customHeight="1" x14ac:dyDescent="0.15">
      <c r="A38" s="22"/>
      <c r="B38" s="35"/>
      <c r="C38" s="1200" t="s">
        <v>574</v>
      </c>
      <c r="D38" s="1201"/>
      <c r="E38" s="1202"/>
      <c r="F38" s="36">
        <v>1.24</v>
      </c>
      <c r="G38" s="37">
        <v>0.62</v>
      </c>
      <c r="H38" s="37">
        <v>0.41</v>
      </c>
      <c r="I38" s="37">
        <v>0.93</v>
      </c>
      <c r="J38" s="38">
        <v>0.05</v>
      </c>
      <c r="K38" s="22"/>
      <c r="L38" s="22"/>
      <c r="M38" s="22"/>
      <c r="N38" s="22"/>
      <c r="O38" s="22"/>
      <c r="P38" s="22"/>
    </row>
    <row r="39" spans="1:16" ht="39" customHeight="1" x14ac:dyDescent="0.15">
      <c r="A39" s="22"/>
      <c r="B39" s="35"/>
      <c r="C39" s="1200" t="s">
        <v>575</v>
      </c>
      <c r="D39" s="1201"/>
      <c r="E39" s="1202"/>
      <c r="F39" s="36">
        <v>0.04</v>
      </c>
      <c r="G39" s="37">
        <v>0.03</v>
      </c>
      <c r="H39" s="37">
        <v>0.03</v>
      </c>
      <c r="I39" s="37">
        <v>0.05</v>
      </c>
      <c r="J39" s="38">
        <v>0.03</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576</v>
      </c>
      <c r="D42" s="1201"/>
      <c r="E42" s="1202"/>
      <c r="F42" s="36" t="s">
        <v>518</v>
      </c>
      <c r="G42" s="37" t="s">
        <v>518</v>
      </c>
      <c r="H42" s="37" t="s">
        <v>518</v>
      </c>
      <c r="I42" s="37" t="s">
        <v>518</v>
      </c>
      <c r="J42" s="38" t="s">
        <v>518</v>
      </c>
      <c r="K42" s="22"/>
      <c r="L42" s="22"/>
      <c r="M42" s="22"/>
      <c r="N42" s="22"/>
      <c r="O42" s="22"/>
      <c r="P42" s="22"/>
    </row>
    <row r="43" spans="1:16" ht="39" customHeight="1" thickBot="1" x14ac:dyDescent="0.2">
      <c r="A43" s="22"/>
      <c r="B43" s="40"/>
      <c r="C43" s="1203" t="s">
        <v>577</v>
      </c>
      <c r="D43" s="1204"/>
      <c r="E43" s="1205"/>
      <c r="F43" s="41">
        <v>0.06</v>
      </c>
      <c r="G43" s="42">
        <v>0.1</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TqfkTS4vvEHtmWzJxdosYEZXjmIFLr0QR6ZAM6a65OBg3SBaYfz7HKDjZan3d0qZahDSvPMqUn7G93krBcVUQ==" saltValue="qKxRA9hEu6XMs+BbVsW+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1063</v>
      </c>
      <c r="L45" s="60">
        <v>1036</v>
      </c>
      <c r="M45" s="60">
        <v>1001</v>
      </c>
      <c r="N45" s="60">
        <v>976</v>
      </c>
      <c r="O45" s="61">
        <v>942</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x14ac:dyDescent="0.15">
      <c r="A48" s="48"/>
      <c r="B48" s="1210"/>
      <c r="C48" s="1211"/>
      <c r="D48" s="62"/>
      <c r="E48" s="1216" t="s">
        <v>15</v>
      </c>
      <c r="F48" s="1216"/>
      <c r="G48" s="1216"/>
      <c r="H48" s="1216"/>
      <c r="I48" s="1216"/>
      <c r="J48" s="1217"/>
      <c r="K48" s="63">
        <v>132</v>
      </c>
      <c r="L48" s="64">
        <v>143</v>
      </c>
      <c r="M48" s="64">
        <v>155</v>
      </c>
      <c r="N48" s="64">
        <v>151</v>
      </c>
      <c r="O48" s="65">
        <v>167</v>
      </c>
      <c r="P48" s="48"/>
      <c r="Q48" s="48"/>
      <c r="R48" s="48"/>
      <c r="S48" s="48"/>
      <c r="T48" s="48"/>
      <c r="U48" s="48"/>
    </row>
    <row r="49" spans="1:21" ht="30.75" customHeight="1" x14ac:dyDescent="0.15">
      <c r="A49" s="48"/>
      <c r="B49" s="1210"/>
      <c r="C49" s="1211"/>
      <c r="D49" s="62"/>
      <c r="E49" s="1216" t="s">
        <v>16</v>
      </c>
      <c r="F49" s="1216"/>
      <c r="G49" s="1216"/>
      <c r="H49" s="1216"/>
      <c r="I49" s="1216"/>
      <c r="J49" s="1217"/>
      <c r="K49" s="63">
        <v>22</v>
      </c>
      <c r="L49" s="64" t="s">
        <v>518</v>
      </c>
      <c r="M49" s="64" t="s">
        <v>518</v>
      </c>
      <c r="N49" s="64" t="s">
        <v>518</v>
      </c>
      <c r="O49" s="65" t="s">
        <v>518</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518</v>
      </c>
      <c r="L50" s="64" t="s">
        <v>518</v>
      </c>
      <c r="M50" s="64" t="s">
        <v>518</v>
      </c>
      <c r="N50" s="64" t="s">
        <v>518</v>
      </c>
      <c r="O50" s="65" t="s">
        <v>518</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t="s">
        <v>518</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740</v>
      </c>
      <c r="L52" s="64">
        <v>712</v>
      </c>
      <c r="M52" s="64">
        <v>708</v>
      </c>
      <c r="N52" s="64">
        <v>677</v>
      </c>
      <c r="O52" s="65">
        <v>636</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477</v>
      </c>
      <c r="L53" s="69">
        <v>467</v>
      </c>
      <c r="M53" s="69">
        <v>448</v>
      </c>
      <c r="N53" s="69">
        <v>450</v>
      </c>
      <c r="O53" s="70">
        <v>473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605</v>
      </c>
      <c r="L57" s="83" t="s">
        <v>606</v>
      </c>
      <c r="M57" s="83" t="s">
        <v>606</v>
      </c>
      <c r="N57" s="83" t="s">
        <v>604</v>
      </c>
      <c r="O57" s="84" t="s">
        <v>606</v>
      </c>
    </row>
    <row r="58" spans="1:21" ht="31.5" customHeight="1" thickBot="1" x14ac:dyDescent="0.2">
      <c r="B58" s="1226"/>
      <c r="C58" s="1227"/>
      <c r="D58" s="1231" t="s">
        <v>27</v>
      </c>
      <c r="E58" s="1232"/>
      <c r="F58" s="1232"/>
      <c r="G58" s="1232"/>
      <c r="H58" s="1232"/>
      <c r="I58" s="1232"/>
      <c r="J58" s="1233"/>
      <c r="K58" s="85" t="s">
        <v>604</v>
      </c>
      <c r="L58" s="86" t="s">
        <v>606</v>
      </c>
      <c r="M58" s="86" t="s">
        <v>606</v>
      </c>
      <c r="N58" s="86" t="s">
        <v>606</v>
      </c>
      <c r="O58" s="87" t="s">
        <v>606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U8G6W9RQgRsOTcwGPST2Rqxt9QWRkl9r78gEx54Una0H54d91hTUAEBuLEYkl8hE+tO5hIF0guJsmR7SKm4Cw==" saltValue="xIEYeucYRci264oImPNY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34" t="s">
        <v>30</v>
      </c>
      <c r="C41" s="1235"/>
      <c r="D41" s="101"/>
      <c r="E41" s="1240" t="s">
        <v>31</v>
      </c>
      <c r="F41" s="1240"/>
      <c r="G41" s="1240"/>
      <c r="H41" s="1241"/>
      <c r="I41" s="102">
        <v>8598</v>
      </c>
      <c r="J41" s="103">
        <v>8773</v>
      </c>
      <c r="K41" s="103">
        <v>9291</v>
      </c>
      <c r="L41" s="103">
        <v>8978</v>
      </c>
      <c r="M41" s="104">
        <v>8564</v>
      </c>
    </row>
    <row r="42" spans="2:13" ht="27.75" customHeight="1" x14ac:dyDescent="0.15">
      <c r="B42" s="1236"/>
      <c r="C42" s="1237"/>
      <c r="D42" s="105"/>
      <c r="E42" s="1242" t="s">
        <v>32</v>
      </c>
      <c r="F42" s="1242"/>
      <c r="G42" s="1242"/>
      <c r="H42" s="1243"/>
      <c r="I42" s="106" t="s">
        <v>518</v>
      </c>
      <c r="J42" s="107" t="s">
        <v>518</v>
      </c>
      <c r="K42" s="107" t="s">
        <v>518</v>
      </c>
      <c r="L42" s="107" t="s">
        <v>518</v>
      </c>
      <c r="M42" s="108" t="s">
        <v>518</v>
      </c>
    </row>
    <row r="43" spans="2:13" ht="27.75" customHeight="1" x14ac:dyDescent="0.15">
      <c r="B43" s="1236"/>
      <c r="C43" s="1237"/>
      <c r="D43" s="105"/>
      <c r="E43" s="1242" t="s">
        <v>33</v>
      </c>
      <c r="F43" s="1242"/>
      <c r="G43" s="1242"/>
      <c r="H43" s="1243"/>
      <c r="I43" s="106">
        <v>2355</v>
      </c>
      <c r="J43" s="107">
        <v>2351</v>
      </c>
      <c r="K43" s="107">
        <v>2140</v>
      </c>
      <c r="L43" s="107">
        <v>2088</v>
      </c>
      <c r="M43" s="108">
        <v>2117</v>
      </c>
    </row>
    <row r="44" spans="2:13" ht="27.75" customHeight="1" x14ac:dyDescent="0.15">
      <c r="B44" s="1236"/>
      <c r="C44" s="1237"/>
      <c r="D44" s="105"/>
      <c r="E44" s="1242" t="s">
        <v>34</v>
      </c>
      <c r="F44" s="1242"/>
      <c r="G44" s="1242"/>
      <c r="H44" s="1243"/>
      <c r="I44" s="106">
        <v>15</v>
      </c>
      <c r="J44" s="107" t="s">
        <v>518</v>
      </c>
      <c r="K44" s="107" t="s">
        <v>518</v>
      </c>
      <c r="L44" s="107" t="s">
        <v>518</v>
      </c>
      <c r="M44" s="108" t="s">
        <v>518</v>
      </c>
    </row>
    <row r="45" spans="2:13" ht="27.75" customHeight="1" x14ac:dyDescent="0.15">
      <c r="B45" s="1236"/>
      <c r="C45" s="1237"/>
      <c r="D45" s="105"/>
      <c r="E45" s="1242" t="s">
        <v>35</v>
      </c>
      <c r="F45" s="1242"/>
      <c r="G45" s="1242"/>
      <c r="H45" s="1243"/>
      <c r="I45" s="106">
        <v>1335</v>
      </c>
      <c r="J45" s="107">
        <v>1275</v>
      </c>
      <c r="K45" s="107">
        <v>1296</v>
      </c>
      <c r="L45" s="107">
        <v>1332</v>
      </c>
      <c r="M45" s="108">
        <v>1305</v>
      </c>
    </row>
    <row r="46" spans="2:13" ht="27.75" customHeight="1" x14ac:dyDescent="0.15">
      <c r="B46" s="1236"/>
      <c r="C46" s="1237"/>
      <c r="D46" s="109"/>
      <c r="E46" s="1242" t="s">
        <v>36</v>
      </c>
      <c r="F46" s="1242"/>
      <c r="G46" s="1242"/>
      <c r="H46" s="1243"/>
      <c r="I46" s="106" t="s">
        <v>518</v>
      </c>
      <c r="J46" s="107" t="s">
        <v>518</v>
      </c>
      <c r="K46" s="107">
        <v>10</v>
      </c>
      <c r="L46" s="107">
        <v>10</v>
      </c>
      <c r="M46" s="108">
        <v>8</v>
      </c>
    </row>
    <row r="47" spans="2:13" ht="27.75" customHeight="1" x14ac:dyDescent="0.15">
      <c r="B47" s="1236"/>
      <c r="C47" s="1237"/>
      <c r="D47" s="110"/>
      <c r="E47" s="1244" t="s">
        <v>37</v>
      </c>
      <c r="F47" s="1245"/>
      <c r="G47" s="1245"/>
      <c r="H47" s="1246"/>
      <c r="I47" s="106" t="s">
        <v>518</v>
      </c>
      <c r="J47" s="107" t="s">
        <v>518</v>
      </c>
      <c r="K47" s="107" t="s">
        <v>518</v>
      </c>
      <c r="L47" s="107" t="s">
        <v>518</v>
      </c>
      <c r="M47" s="108" t="s">
        <v>518</v>
      </c>
    </row>
    <row r="48" spans="2:13" ht="27.75" customHeight="1" x14ac:dyDescent="0.15">
      <c r="B48" s="1236"/>
      <c r="C48" s="1237"/>
      <c r="D48" s="105"/>
      <c r="E48" s="1242" t="s">
        <v>38</v>
      </c>
      <c r="F48" s="1242"/>
      <c r="G48" s="1242"/>
      <c r="H48" s="1243"/>
      <c r="I48" s="106" t="s">
        <v>518</v>
      </c>
      <c r="J48" s="107" t="s">
        <v>518</v>
      </c>
      <c r="K48" s="107" t="s">
        <v>518</v>
      </c>
      <c r="L48" s="107" t="s">
        <v>518</v>
      </c>
      <c r="M48" s="108" t="s">
        <v>518</v>
      </c>
    </row>
    <row r="49" spans="2:13" ht="27.75" customHeight="1" x14ac:dyDescent="0.15">
      <c r="B49" s="1238"/>
      <c r="C49" s="1239"/>
      <c r="D49" s="105"/>
      <c r="E49" s="1242" t="s">
        <v>39</v>
      </c>
      <c r="F49" s="1242"/>
      <c r="G49" s="1242"/>
      <c r="H49" s="1243"/>
      <c r="I49" s="106" t="s">
        <v>518</v>
      </c>
      <c r="J49" s="107" t="s">
        <v>518</v>
      </c>
      <c r="K49" s="107" t="s">
        <v>518</v>
      </c>
      <c r="L49" s="107" t="s">
        <v>518</v>
      </c>
      <c r="M49" s="108" t="s">
        <v>518</v>
      </c>
    </row>
    <row r="50" spans="2:13" ht="27.75" customHeight="1" x14ac:dyDescent="0.15">
      <c r="B50" s="1247" t="s">
        <v>40</v>
      </c>
      <c r="C50" s="1248"/>
      <c r="D50" s="111"/>
      <c r="E50" s="1242" t="s">
        <v>41</v>
      </c>
      <c r="F50" s="1242"/>
      <c r="G50" s="1242"/>
      <c r="H50" s="1243"/>
      <c r="I50" s="106">
        <v>2202</v>
      </c>
      <c r="J50" s="107">
        <v>2357</v>
      </c>
      <c r="K50" s="107">
        <v>2122</v>
      </c>
      <c r="L50" s="107">
        <v>2216</v>
      </c>
      <c r="M50" s="108">
        <v>2071</v>
      </c>
    </row>
    <row r="51" spans="2:13" ht="27.75" customHeight="1" x14ac:dyDescent="0.15">
      <c r="B51" s="1236"/>
      <c r="C51" s="1237"/>
      <c r="D51" s="105"/>
      <c r="E51" s="1242" t="s">
        <v>42</v>
      </c>
      <c r="F51" s="1242"/>
      <c r="G51" s="1242"/>
      <c r="H51" s="1243"/>
      <c r="I51" s="106">
        <v>122</v>
      </c>
      <c r="J51" s="107">
        <v>103</v>
      </c>
      <c r="K51" s="107">
        <v>80</v>
      </c>
      <c r="L51" s="107">
        <v>60</v>
      </c>
      <c r="M51" s="108">
        <v>43</v>
      </c>
    </row>
    <row r="52" spans="2:13" ht="27.75" customHeight="1" x14ac:dyDescent="0.15">
      <c r="B52" s="1238"/>
      <c r="C52" s="1239"/>
      <c r="D52" s="105"/>
      <c r="E52" s="1242" t="s">
        <v>43</v>
      </c>
      <c r="F52" s="1242"/>
      <c r="G52" s="1242"/>
      <c r="H52" s="1243"/>
      <c r="I52" s="106">
        <v>6791</v>
      </c>
      <c r="J52" s="107">
        <v>6670</v>
      </c>
      <c r="K52" s="107">
        <v>6638</v>
      </c>
      <c r="L52" s="107">
        <v>6407</v>
      </c>
      <c r="M52" s="108">
        <v>6303</v>
      </c>
    </row>
    <row r="53" spans="2:13" ht="27.75" customHeight="1" thickBot="1" x14ac:dyDescent="0.2">
      <c r="B53" s="1249" t="s">
        <v>44</v>
      </c>
      <c r="C53" s="1250"/>
      <c r="D53" s="112"/>
      <c r="E53" s="1251" t="s">
        <v>45</v>
      </c>
      <c r="F53" s="1251"/>
      <c r="G53" s="1251"/>
      <c r="H53" s="1252"/>
      <c r="I53" s="113">
        <v>3186</v>
      </c>
      <c r="J53" s="114">
        <v>3268</v>
      </c>
      <c r="K53" s="114">
        <v>3898</v>
      </c>
      <c r="L53" s="114">
        <v>3726</v>
      </c>
      <c r="M53" s="115">
        <v>3579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pUTRScU5Z4Deq3MjAM7PAmnOb+N3FRyhYUYJxHzrhGIq2p+nEZMckUgbtHi6gUNjJKhDZjUvCYvbTIZA9wnWw==" saltValue="06oEwGvrAgPM4Es5NWEj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61" t="s">
        <v>48</v>
      </c>
      <c r="D55" s="1261"/>
      <c r="E55" s="1262"/>
      <c r="F55" s="127">
        <v>1245</v>
      </c>
      <c r="G55" s="127">
        <v>1244</v>
      </c>
      <c r="H55" s="128">
        <v>1006</v>
      </c>
    </row>
    <row r="56" spans="2:8" ht="52.5" customHeight="1" x14ac:dyDescent="0.15">
      <c r="B56" s="129"/>
      <c r="C56" s="1263" t="s">
        <v>49</v>
      </c>
      <c r="D56" s="1263"/>
      <c r="E56" s="1264"/>
      <c r="F56" s="130">
        <v>83</v>
      </c>
      <c r="G56" s="130">
        <v>69</v>
      </c>
      <c r="H56" s="131">
        <v>58</v>
      </c>
    </row>
    <row r="57" spans="2:8" ht="53.25" customHeight="1" x14ac:dyDescent="0.15">
      <c r="B57" s="129"/>
      <c r="C57" s="1265" t="s">
        <v>50</v>
      </c>
      <c r="D57" s="1265"/>
      <c r="E57" s="1266"/>
      <c r="F57" s="132">
        <v>316</v>
      </c>
      <c r="G57" s="132">
        <v>251</v>
      </c>
      <c r="H57" s="133">
        <v>257</v>
      </c>
    </row>
    <row r="58" spans="2:8" ht="45.75" customHeight="1" x14ac:dyDescent="0.15">
      <c r="B58" s="134"/>
      <c r="C58" s="1253" t="s">
        <v>601</v>
      </c>
      <c r="D58" s="1254"/>
      <c r="E58" s="1255"/>
      <c r="F58" s="135">
        <v>132</v>
      </c>
      <c r="G58" s="135">
        <v>122</v>
      </c>
      <c r="H58" s="136">
        <v>112</v>
      </c>
    </row>
    <row r="59" spans="2:8" ht="45.75" customHeight="1" x14ac:dyDescent="0.15">
      <c r="B59" s="134"/>
      <c r="C59" s="1253" t="s">
        <v>600</v>
      </c>
      <c r="D59" s="1254"/>
      <c r="E59" s="1255"/>
      <c r="F59" s="135">
        <v>144</v>
      </c>
      <c r="G59" s="135">
        <v>104</v>
      </c>
      <c r="H59" s="136">
        <v>104</v>
      </c>
    </row>
    <row r="60" spans="2:8" ht="45.75" customHeight="1" x14ac:dyDescent="0.15">
      <c r="B60" s="134"/>
      <c r="C60" s="1253" t="s">
        <v>602</v>
      </c>
      <c r="D60" s="1254"/>
      <c r="E60" s="1255"/>
      <c r="F60" s="135">
        <v>30</v>
      </c>
      <c r="G60" s="135">
        <v>16</v>
      </c>
      <c r="H60" s="136">
        <v>31</v>
      </c>
    </row>
    <row r="61" spans="2:8" ht="45.75" customHeight="1" x14ac:dyDescent="0.15">
      <c r="B61" s="134"/>
      <c r="C61" s="1253" t="s">
        <v>603</v>
      </c>
      <c r="D61" s="1254"/>
      <c r="E61" s="1255"/>
      <c r="F61" s="135">
        <v>10</v>
      </c>
      <c r="G61" s="135">
        <v>10</v>
      </c>
      <c r="H61" s="136">
        <v>10</v>
      </c>
    </row>
    <row r="62" spans="2:8" ht="45.75" customHeight="1" thickBot="1" x14ac:dyDescent="0.2">
      <c r="B62" s="137"/>
      <c r="C62" s="1256" t="s">
        <v>51</v>
      </c>
      <c r="D62" s="1257"/>
      <c r="E62" s="1258"/>
      <c r="F62" s="138"/>
      <c r="G62" s="138"/>
      <c r="H62" s="139"/>
    </row>
    <row r="63" spans="2:8" ht="52.5" customHeight="1" thickBot="1" x14ac:dyDescent="0.2">
      <c r="B63" s="140"/>
      <c r="C63" s="1259" t="s">
        <v>52</v>
      </c>
      <c r="D63" s="1259"/>
      <c r="E63" s="1260"/>
      <c r="F63" s="141">
        <v>1643</v>
      </c>
      <c r="G63" s="141">
        <v>1565</v>
      </c>
      <c r="H63" s="142">
        <v>1320</v>
      </c>
    </row>
    <row r="64" spans="2:8" ht="15" customHeight="1" x14ac:dyDescent="0.15"/>
    <row r="65" ht="0" hidden="1" customHeight="1" x14ac:dyDescent="0.15"/>
    <row r="66" ht="0" hidden="1" customHeight="1" x14ac:dyDescent="0.15"/>
  </sheetData>
  <sheetProtection algorithmName="SHA-512" hashValue="Qaa3lYEQManjlPHRC/sPOM94aJF6Q9XDBrBTqepLH+3nfXSit8TAtkbcAdwO35BF7d6wQj3sskMIldFt/2Z23Q==" saltValue="NguOg1vaYLZTJaj4m+ty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53</v>
      </c>
      <c r="E2" s="154"/>
      <c r="F2" s="155" t="s">
        <v>557</v>
      </c>
      <c r="G2" s="156"/>
      <c r="H2" s="157"/>
    </row>
    <row r="3" spans="1:8" x14ac:dyDescent="0.15">
      <c r="A3" s="153" t="s">
        <v>550</v>
      </c>
      <c r="B3" s="158"/>
      <c r="C3" s="159"/>
      <c r="D3" s="160">
        <v>47784</v>
      </c>
      <c r="E3" s="161"/>
      <c r="F3" s="162">
        <v>78556</v>
      </c>
      <c r="G3" s="163"/>
      <c r="H3" s="164"/>
    </row>
    <row r="4" spans="1:8" x14ac:dyDescent="0.15">
      <c r="A4" s="165"/>
      <c r="B4" s="166"/>
      <c r="C4" s="167"/>
      <c r="D4" s="168">
        <v>24983</v>
      </c>
      <c r="E4" s="169"/>
      <c r="F4" s="170">
        <v>40810</v>
      </c>
      <c r="G4" s="171"/>
      <c r="H4" s="172"/>
    </row>
    <row r="5" spans="1:8" x14ac:dyDescent="0.15">
      <c r="A5" s="153" t="s">
        <v>552</v>
      </c>
      <c r="B5" s="158"/>
      <c r="C5" s="159"/>
      <c r="D5" s="160">
        <v>79593</v>
      </c>
      <c r="E5" s="161"/>
      <c r="F5" s="162">
        <v>96635</v>
      </c>
      <c r="G5" s="163"/>
      <c r="H5" s="164"/>
    </row>
    <row r="6" spans="1:8" x14ac:dyDescent="0.15">
      <c r="A6" s="165"/>
      <c r="B6" s="166"/>
      <c r="C6" s="167"/>
      <c r="D6" s="168">
        <v>12914</v>
      </c>
      <c r="E6" s="169"/>
      <c r="F6" s="170">
        <v>44408</v>
      </c>
      <c r="G6" s="171"/>
      <c r="H6" s="172"/>
    </row>
    <row r="7" spans="1:8" x14ac:dyDescent="0.15">
      <c r="A7" s="153" t="s">
        <v>553</v>
      </c>
      <c r="B7" s="158"/>
      <c r="C7" s="159"/>
      <c r="D7" s="160">
        <v>114530</v>
      </c>
      <c r="E7" s="161"/>
      <c r="F7" s="162">
        <v>97062</v>
      </c>
      <c r="G7" s="163"/>
      <c r="H7" s="164"/>
    </row>
    <row r="8" spans="1:8" x14ac:dyDescent="0.15">
      <c r="A8" s="165"/>
      <c r="B8" s="166"/>
      <c r="C8" s="167"/>
      <c r="D8" s="168">
        <v>19665</v>
      </c>
      <c r="E8" s="169"/>
      <c r="F8" s="170">
        <v>50112</v>
      </c>
      <c r="G8" s="171"/>
      <c r="H8" s="172"/>
    </row>
    <row r="9" spans="1:8" x14ac:dyDescent="0.15">
      <c r="A9" s="153" t="s">
        <v>554</v>
      </c>
      <c r="B9" s="158"/>
      <c r="C9" s="159"/>
      <c r="D9" s="160">
        <v>48564</v>
      </c>
      <c r="E9" s="161"/>
      <c r="F9" s="162">
        <v>106005</v>
      </c>
      <c r="G9" s="163"/>
      <c r="H9" s="164"/>
    </row>
    <row r="10" spans="1:8" x14ac:dyDescent="0.15">
      <c r="A10" s="165"/>
      <c r="B10" s="166"/>
      <c r="C10" s="167"/>
      <c r="D10" s="168">
        <v>18501</v>
      </c>
      <c r="E10" s="169"/>
      <c r="F10" s="170">
        <v>58359</v>
      </c>
      <c r="G10" s="171"/>
      <c r="H10" s="172"/>
    </row>
    <row r="11" spans="1:8" x14ac:dyDescent="0.15">
      <c r="A11" s="153" t="s">
        <v>555</v>
      </c>
      <c r="B11" s="158"/>
      <c r="C11" s="159"/>
      <c r="D11" s="160">
        <v>31868</v>
      </c>
      <c r="E11" s="161"/>
      <c r="F11" s="162">
        <v>98507</v>
      </c>
      <c r="G11" s="163"/>
      <c r="H11" s="164"/>
    </row>
    <row r="12" spans="1:8" x14ac:dyDescent="0.15">
      <c r="A12" s="165"/>
      <c r="B12" s="166"/>
      <c r="C12" s="173"/>
      <c r="D12" s="168">
        <v>9961</v>
      </c>
      <c r="E12" s="169"/>
      <c r="F12" s="170">
        <v>47567</v>
      </c>
      <c r="G12" s="171"/>
      <c r="H12" s="172"/>
    </row>
    <row r="13" spans="1:8" x14ac:dyDescent="0.15">
      <c r="A13" s="153"/>
      <c r="B13" s="158"/>
      <c r="C13" s="174"/>
      <c r="D13" s="175">
        <v>64468</v>
      </c>
      <c r="E13" s="176"/>
      <c r="F13" s="177">
        <v>95353</v>
      </c>
      <c r="G13" s="178"/>
      <c r="H13" s="164"/>
    </row>
    <row r="14" spans="1:8" x14ac:dyDescent="0.15">
      <c r="A14" s="165"/>
      <c r="B14" s="166"/>
      <c r="C14" s="167"/>
      <c r="D14" s="168">
        <v>17205</v>
      </c>
      <c r="E14" s="169"/>
      <c r="F14" s="170">
        <v>48251</v>
      </c>
      <c r="G14" s="171"/>
      <c r="H14" s="172"/>
    </row>
    <row r="17" spans="1:11" x14ac:dyDescent="0.15">
      <c r="A17" s="149" t="s">
        <v>54</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55</v>
      </c>
      <c r="B19" s="179">
        <f>ROUND(VALUE(SUBSTITUTE(実質収支比率等に係る経年分析!F$48,"▲","-")),2)</f>
        <v>5.61</v>
      </c>
      <c r="C19" s="179">
        <f>ROUND(VALUE(SUBSTITUTE(実質収支比率等に係る経年分析!G$48,"▲","-")),2)</f>
        <v>5.18</v>
      </c>
      <c r="D19" s="179">
        <f>ROUND(VALUE(SUBSTITUTE(実質収支比率等に係る経年分析!H$48,"▲","-")),2)</f>
        <v>4.7300000000000004</v>
      </c>
      <c r="E19" s="179">
        <f>ROUND(VALUE(SUBSTITUTE(実質収支比率等に係る経年分析!I$48,"▲","-")),2)</f>
        <v>4.8099999999999996</v>
      </c>
      <c r="F19" s="179">
        <f>ROUND(VALUE(SUBSTITUTE(実質収支比率等に係る経年分析!J$48,"▲","-")),2)</f>
        <v>3.75</v>
      </c>
    </row>
    <row r="20" spans="1:11" x14ac:dyDescent="0.15">
      <c r="A20" s="179" t="s">
        <v>56</v>
      </c>
      <c r="B20" s="179">
        <f>ROUND(VALUE(SUBSTITUTE(実質収支比率等に係る経年分析!F$47,"▲","-")),2)</f>
        <v>23.51</v>
      </c>
      <c r="C20" s="179">
        <f>ROUND(VALUE(SUBSTITUTE(実質収支比率等に係る経年分析!G$47,"▲","-")),2)</f>
        <v>25.27</v>
      </c>
      <c r="D20" s="179">
        <f>ROUND(VALUE(SUBSTITUTE(実質収支比率等に係る経年分析!H$47,"▲","-")),2)</f>
        <v>24.27</v>
      </c>
      <c r="E20" s="179">
        <f>ROUND(VALUE(SUBSTITUTE(実質収支比率等に係る経年分析!I$47,"▲","-")),2)</f>
        <v>24.39</v>
      </c>
      <c r="F20" s="179">
        <f>ROUND(VALUE(SUBSTITUTE(実質収支比率等に係る経年分析!J$47,"▲","-")),2)</f>
        <v>19.850000000000001</v>
      </c>
    </row>
    <row r="21" spans="1:11" x14ac:dyDescent="0.15">
      <c r="A21" s="179" t="s">
        <v>57</v>
      </c>
      <c r="B21" s="179">
        <f>IF(ISNUMBER(VALUE(SUBSTITUTE(実質収支比率等に係る経年分析!F$49,"▲","-"))),ROUND(VALUE(SUBSTITUTE(実質収支比率等に係る経年分析!F$49,"▲","-")),2),NA())</f>
        <v>-3.99</v>
      </c>
      <c r="C21" s="179">
        <f>IF(ISNUMBER(VALUE(SUBSTITUTE(実質収支比率等に係る経年分析!G$49,"▲","-"))),ROUND(VALUE(SUBSTITUTE(実質収支比率等に係る経年分析!G$49,"▲","-")),2),NA())</f>
        <v>-1.27</v>
      </c>
      <c r="D21" s="179">
        <f>IF(ISNUMBER(VALUE(SUBSTITUTE(実質収支比率等に係る経年分析!H$49,"▲","-"))),ROUND(VALUE(SUBSTITUTE(実質収支比率等に係る経年分析!H$49,"▲","-")),2),NA())</f>
        <v>-4.6399999999999997</v>
      </c>
      <c r="E21" s="179">
        <f>IF(ISNUMBER(VALUE(SUBSTITUTE(実質収支比率等に係る経年分析!I$49,"▲","-"))),ROUND(VALUE(SUBSTITUTE(実質収支比率等に係る経年分析!I$49,"▲","-")),2),NA())</f>
        <v>-2.36</v>
      </c>
      <c r="F21" s="179">
        <f>IF(ISNUMBER(VALUE(SUBSTITUTE(実質収支比率等に係る経年分析!J$49,"▲","-"))),ROUND(VALUE(SUBSTITUTE(実質収支比率等に係る経年分析!J$49,"▲","-")),2),NA())</f>
        <v>-8.2100000000000009</v>
      </c>
    </row>
    <row r="24" spans="1:11" x14ac:dyDescent="0.15">
      <c r="A24" s="149" t="s">
        <v>58</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59</v>
      </c>
      <c r="C26" s="180" t="s">
        <v>60</v>
      </c>
      <c r="D26" s="180" t="s">
        <v>59</v>
      </c>
      <c r="E26" s="180" t="s">
        <v>60</v>
      </c>
      <c r="F26" s="180" t="s">
        <v>59</v>
      </c>
      <c r="G26" s="180" t="s">
        <v>60</v>
      </c>
      <c r="H26" s="180" t="s">
        <v>59</v>
      </c>
      <c r="I26" s="180" t="s">
        <v>60</v>
      </c>
      <c r="J26" s="180" t="s">
        <v>59</v>
      </c>
      <c r="K26" s="180" t="s">
        <v>60</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3.35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4.8099999999999996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3.77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0.18</v>
      </c>
    </row>
    <row r="34" spans="1:16" x14ac:dyDescent="0.15">
      <c r="A34" s="180" t="str">
        <f>IF(連結実質赤字比率に係る赤字・黒字の構成分析!C$36="",NA(),連結実質赤字比率に係る赤字・黒字の構成分析!C$36)</f>
        <v>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5.61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3.75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2.37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3.33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3.64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4.05</v>
      </c>
    </row>
    <row r="39" spans="1:16" x14ac:dyDescent="0.15">
      <c r="A39" s="149" t="s">
        <v>61</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x14ac:dyDescent="0.15">
      <c r="A42" s="181" t="s">
        <v>64</v>
      </c>
      <c r="B42" s="181"/>
      <c r="C42" s="181"/>
      <c r="D42" s="181">
        <f>'実質公債費比率（分子）の構造'!K$52</f>
        <v>740</v>
      </c>
      <c r="E42" s="181"/>
      <c r="F42" s="181"/>
      <c r="G42" s="181">
        <f>'実質公債費比率（分子）の構造'!L$52</f>
        <v>712</v>
      </c>
      <c r="H42" s="181"/>
      <c r="I42" s="181"/>
      <c r="J42" s="181">
        <f>'実質公債費比率（分子）の構造'!M$52</f>
        <v>708</v>
      </c>
      <c r="K42" s="181"/>
      <c r="L42" s="181"/>
      <c r="M42" s="181">
        <f>'実質公債費比率（分子）の構造'!N$52</f>
        <v>677</v>
      </c>
      <c r="N42" s="181"/>
      <c r="O42" s="181"/>
      <c r="P42" s="181">
        <f>'実質公債費比率（分子）の構造'!O$52</f>
        <v>636</v>
      </c>
    </row>
    <row r="43" spans="1:16" x14ac:dyDescent="0.15">
      <c r="A43" s="181" t="s">
        <v>65</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66</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67</v>
      </c>
      <c r="B45" s="181">
        <f>'実質公債費比率（分子）の構造'!K$49</f>
        <v>22</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68</v>
      </c>
      <c r="B46" s="181">
        <f>'実質公債費比率（分子）の構造'!K$48</f>
        <v>132</v>
      </c>
      <c r="C46" s="181"/>
      <c r="D46" s="181"/>
      <c r="E46" s="181">
        <f>'実質公債費比率（分子）の構造'!L$48</f>
        <v>143</v>
      </c>
      <c r="F46" s="181"/>
      <c r="G46" s="181"/>
      <c r="H46" s="181">
        <f>'実質公債費比率（分子）の構造'!M$48</f>
        <v>155</v>
      </c>
      <c r="I46" s="181"/>
      <c r="J46" s="181"/>
      <c r="K46" s="181">
        <f>'実質公債費比率（分子）の構造'!N$48</f>
        <v>151</v>
      </c>
      <c r="L46" s="181"/>
      <c r="M46" s="181"/>
      <c r="N46" s="181">
        <f>'実質公債費比率（分子）の構造'!O$48</f>
        <v>167</v>
      </c>
      <c r="O46" s="181"/>
      <c r="P46" s="181"/>
    </row>
    <row r="47" spans="1:16" x14ac:dyDescent="0.15">
      <c r="A47" s="181" t="s">
        <v>69</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71</v>
      </c>
      <c r="B49" s="181">
        <f>'実質公債費比率（分子）の構造'!K$45</f>
        <v>1063</v>
      </c>
      <c r="C49" s="181"/>
      <c r="D49" s="181"/>
      <c r="E49" s="181">
        <f>'実質公債費比率（分子）の構造'!L$45</f>
        <v>1036</v>
      </c>
      <c r="F49" s="181"/>
      <c r="G49" s="181"/>
      <c r="H49" s="181">
        <f>'実質公債費比率（分子）の構造'!M$45</f>
        <v>1001</v>
      </c>
      <c r="I49" s="181"/>
      <c r="J49" s="181"/>
      <c r="K49" s="181">
        <f>'実質公債費比率（分子）の構造'!N$45</f>
        <v>976</v>
      </c>
      <c r="L49" s="181"/>
      <c r="M49" s="181"/>
      <c r="N49" s="181">
        <f>'実質公債費比率（分子）の構造'!O$45</f>
        <v>942</v>
      </c>
      <c r="O49" s="181"/>
      <c r="P49" s="181"/>
    </row>
    <row r="50" spans="1:16" x14ac:dyDescent="0.15">
      <c r="A50" s="181" t="s">
        <v>72</v>
      </c>
      <c r="B50" s="181" t="e">
        <f>NA()</f>
        <v>#N/A</v>
      </c>
      <c r="C50" s="181">
        <f>IF(ISNUMBER('実質公債費比率（分子）の構造'!K$53),'実質公債費比率（分子）の構造'!K$53,NA())</f>
        <v>477</v>
      </c>
      <c r="D50" s="181" t="e">
        <f>NA()</f>
        <v>#N/A</v>
      </c>
      <c r="E50" s="181" t="e">
        <f>NA()</f>
        <v>#N/A</v>
      </c>
      <c r="F50" s="181">
        <f>IF(ISNUMBER('実質公債費比率（分子）の構造'!L$53),'実質公債費比率（分子）の構造'!L$53,NA())</f>
        <v>467</v>
      </c>
      <c r="G50" s="181" t="e">
        <f>NA()</f>
        <v>#N/A</v>
      </c>
      <c r="H50" s="181" t="e">
        <f>NA()</f>
        <v>#N/A</v>
      </c>
      <c r="I50" s="181">
        <f>IF(ISNUMBER('実質公債費比率（分子）の構造'!M$53),'実質公債費比率（分子）の構造'!M$53,NA())</f>
        <v>448</v>
      </c>
      <c r="J50" s="181" t="e">
        <f>NA()</f>
        <v>#N/A</v>
      </c>
      <c r="K50" s="181" t="e">
        <f>NA()</f>
        <v>#N/A</v>
      </c>
      <c r="L50" s="181">
        <f>IF(ISNUMBER('実質公債費比率（分子）の構造'!N$53),'実質公債費比率（分子）の構造'!N$53,NA())</f>
        <v>450</v>
      </c>
      <c r="M50" s="181" t="e">
        <f>NA()</f>
        <v>#N/A</v>
      </c>
      <c r="N50" s="181" t="e">
        <f>NA()</f>
        <v>#N/A</v>
      </c>
      <c r="O50" s="181">
        <f>IF(ISNUMBER('実質公債費比率（分子）の構造'!O$53),'実質公債費比率（分子）の構造'!O$53,NA())</f>
        <v>473</v>
      </c>
      <c r="P50" s="181" t="e">
        <f>NA()</f>
        <v>#N/A</v>
      </c>
    </row>
    <row r="53" spans="1:16" x14ac:dyDescent="0.15">
      <c r="A53" s="149" t="s">
        <v>73</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x14ac:dyDescent="0.15">
      <c r="A56" s="180" t="s">
        <v>43</v>
      </c>
      <c r="B56" s="180"/>
      <c r="C56" s="180"/>
      <c r="D56" s="180">
        <f>'将来負担比率（分子）の構造'!I$52</f>
        <v>6791</v>
      </c>
      <c r="E56" s="180"/>
      <c r="F56" s="180"/>
      <c r="G56" s="180">
        <f>'将来負担比率（分子）の構造'!J$52</f>
        <v>6670</v>
      </c>
      <c r="H56" s="180"/>
      <c r="I56" s="180"/>
      <c r="J56" s="180">
        <f>'将来負担比率（分子）の構造'!K$52</f>
        <v>6638</v>
      </c>
      <c r="K56" s="180"/>
      <c r="L56" s="180"/>
      <c r="M56" s="180">
        <f>'将来負担比率（分子）の構造'!L$52</f>
        <v>6407</v>
      </c>
      <c r="N56" s="180"/>
      <c r="O56" s="180"/>
      <c r="P56" s="180">
        <f>'将来負担比率（分子）の構造'!M$52</f>
        <v>6303</v>
      </c>
    </row>
    <row r="57" spans="1:16" x14ac:dyDescent="0.15">
      <c r="A57" s="180" t="s">
        <v>42</v>
      </c>
      <c r="B57" s="180"/>
      <c r="C57" s="180"/>
      <c r="D57" s="180">
        <f>'将来負担比率（分子）の構造'!I$51</f>
        <v>122</v>
      </c>
      <c r="E57" s="180"/>
      <c r="F57" s="180"/>
      <c r="G57" s="180">
        <f>'将来負担比率（分子）の構造'!J$51</f>
        <v>103</v>
      </c>
      <c r="H57" s="180"/>
      <c r="I57" s="180"/>
      <c r="J57" s="180">
        <f>'将来負担比率（分子）の構造'!K$51</f>
        <v>80</v>
      </c>
      <c r="K57" s="180"/>
      <c r="L57" s="180"/>
      <c r="M57" s="180">
        <f>'将来負担比率（分子）の構造'!L$51</f>
        <v>60</v>
      </c>
      <c r="N57" s="180"/>
      <c r="O57" s="180"/>
      <c r="P57" s="180">
        <f>'将来負担比率（分子）の構造'!M$51</f>
        <v>43</v>
      </c>
    </row>
    <row r="58" spans="1:16" x14ac:dyDescent="0.15">
      <c r="A58" s="180" t="s">
        <v>41</v>
      </c>
      <c r="B58" s="180"/>
      <c r="C58" s="180"/>
      <c r="D58" s="180">
        <f>'将来負担比率（分子）の構造'!I$50</f>
        <v>2202</v>
      </c>
      <c r="E58" s="180"/>
      <c r="F58" s="180"/>
      <c r="G58" s="180">
        <f>'将来負担比率（分子）の構造'!J$50</f>
        <v>2357</v>
      </c>
      <c r="H58" s="180"/>
      <c r="I58" s="180"/>
      <c r="J58" s="180">
        <f>'将来負担比率（分子）の構造'!K$50</f>
        <v>2122</v>
      </c>
      <c r="K58" s="180"/>
      <c r="L58" s="180"/>
      <c r="M58" s="180">
        <f>'将来負担比率（分子）の構造'!L$50</f>
        <v>2216</v>
      </c>
      <c r="N58" s="180"/>
      <c r="O58" s="180"/>
      <c r="P58" s="180">
        <f>'将来負担比率（分子）の構造'!M$50</f>
        <v>2071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10</v>
      </c>
      <c r="I61" s="180"/>
      <c r="J61" s="180"/>
      <c r="K61" s="180">
        <f>'将来負担比率（分子）の構造'!L$46</f>
        <v>10</v>
      </c>
      <c r="L61" s="180"/>
      <c r="M61" s="180"/>
      <c r="N61" s="180">
        <f>'将来負担比率（分子）の構造'!M$46</f>
        <v>8</v>
      </c>
      <c r="O61" s="180"/>
      <c r="P61" s="180"/>
    </row>
    <row r="62" spans="1:16" x14ac:dyDescent="0.15">
      <c r="A62" s="180" t="s">
        <v>35</v>
      </c>
      <c r="B62" s="180">
        <f>'将来負担比率（分子）の構造'!I$45</f>
        <v>1335</v>
      </c>
      <c r="C62" s="180"/>
      <c r="D62" s="180"/>
      <c r="E62" s="180">
        <f>'将来負担比率（分子）の構造'!J$45</f>
        <v>1275</v>
      </c>
      <c r="F62" s="180"/>
      <c r="G62" s="180"/>
      <c r="H62" s="180">
        <f>'将来負担比率（分子）の構造'!K$45</f>
        <v>1296</v>
      </c>
      <c r="I62" s="180"/>
      <c r="J62" s="180"/>
      <c r="K62" s="180">
        <f>'将来負担比率（分子）の構造'!L$45</f>
        <v>1332</v>
      </c>
      <c r="L62" s="180"/>
      <c r="M62" s="180"/>
      <c r="N62" s="180">
        <f>'将来負担比率（分子）の構造'!M$45</f>
        <v>1305</v>
      </c>
      <c r="O62" s="180"/>
      <c r="P62" s="180"/>
    </row>
    <row r="63" spans="1:16" x14ac:dyDescent="0.15">
      <c r="A63" s="180" t="s">
        <v>34</v>
      </c>
      <c r="B63" s="180">
        <f>'将来負担比率（分子）の構造'!I$44</f>
        <v>15</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2355</v>
      </c>
      <c r="C64" s="180"/>
      <c r="D64" s="180"/>
      <c r="E64" s="180">
        <f>'将来負担比率（分子）の構造'!J$43</f>
        <v>2351</v>
      </c>
      <c r="F64" s="180"/>
      <c r="G64" s="180"/>
      <c r="H64" s="180">
        <f>'将来負担比率（分子）の構造'!K$43</f>
        <v>2140</v>
      </c>
      <c r="I64" s="180"/>
      <c r="J64" s="180"/>
      <c r="K64" s="180">
        <f>'将来負担比率（分子）の構造'!L$43</f>
        <v>2088</v>
      </c>
      <c r="L64" s="180"/>
      <c r="M64" s="180"/>
      <c r="N64" s="180">
        <f>'将来負担比率（分子）の構造'!M$43</f>
        <v>2117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8598</v>
      </c>
      <c r="C66" s="180"/>
      <c r="D66" s="180"/>
      <c r="E66" s="180">
        <f>'将来負担比率（分子）の構造'!J$41</f>
        <v>8773</v>
      </c>
      <c r="F66" s="180"/>
      <c r="G66" s="180"/>
      <c r="H66" s="180">
        <f>'将来負担比率（分子）の構造'!K$41</f>
        <v>9291</v>
      </c>
      <c r="I66" s="180"/>
      <c r="J66" s="180"/>
      <c r="K66" s="180">
        <f>'将来負担比率（分子）の構造'!L$41</f>
        <v>8978</v>
      </c>
      <c r="L66" s="180"/>
      <c r="M66" s="180"/>
      <c r="N66" s="180">
        <f>'将来負担比率（分子）の構造'!M$41</f>
        <v>8564</v>
      </c>
      <c r="O66" s="180"/>
      <c r="P66" s="180"/>
    </row>
    <row r="67" spans="1:16" x14ac:dyDescent="0.15">
      <c r="A67" s="180" t="s">
        <v>76</v>
      </c>
      <c r="B67" s="180" t="e">
        <f>NA()</f>
        <v>#N/A</v>
      </c>
      <c r="C67" s="180">
        <f>IF(ISNUMBER('将来負担比率（分子）の構造'!I$53), IF('将来負担比率（分子）の構造'!I$53 &lt; 0, 0, '将来負担比率（分子）の構造'!I$53), NA())</f>
        <v>3186</v>
      </c>
      <c r="D67" s="180" t="e">
        <f>NA()</f>
        <v>#N/A</v>
      </c>
      <c r="E67" s="180" t="e">
        <f>NA()</f>
        <v>#N/A</v>
      </c>
      <c r="F67" s="180">
        <f>IF(ISNUMBER('将来負担比率（分子）の構造'!J$53), IF('将来負担比率（分子）の構造'!J$53 &lt; 0, 0, '将来負担比率（分子）の構造'!J$53), NA())</f>
        <v>3268</v>
      </c>
      <c r="G67" s="180" t="e">
        <f>NA()</f>
        <v>#N/A</v>
      </c>
      <c r="H67" s="180" t="e">
        <f>NA()</f>
        <v>#N/A</v>
      </c>
      <c r="I67" s="180">
        <f>IF(ISNUMBER('将来負担比率（分子）の構造'!K$53), IF('将来負担比率（分子）の構造'!K$53 &lt; 0, 0, '将来負担比率（分子）の構造'!K$53), NA())</f>
        <v>3898</v>
      </c>
      <c r="J67" s="180" t="e">
        <f>NA()</f>
        <v>#N/A</v>
      </c>
      <c r="K67" s="180" t="e">
        <f>NA()</f>
        <v>#N/A</v>
      </c>
      <c r="L67" s="180">
        <f>IF(ISNUMBER('将来負担比率（分子）の構造'!L$53), IF('将来負担比率（分子）の構造'!L$53 &lt; 0, 0, '将来負担比率（分子）の構造'!L$53), NA())</f>
        <v>3726</v>
      </c>
      <c r="M67" s="180" t="e">
        <f>NA()</f>
        <v>#N/A</v>
      </c>
      <c r="N67" s="180" t="e">
        <f>NA()</f>
        <v>#N/A</v>
      </c>
      <c r="O67" s="180">
        <f>IF(ISNUMBER('将来負担比率（分子）の構造'!M$53), IF('将来負担比率（分子）の構造'!M$53 &lt; 0, 0, '将来負担比率（分子）の構造'!M$53), NA())</f>
        <v>3579</v>
      </c>
      <c r="P67" s="180" t="e">
        <f>NA()</f>
        <v>#N/A</v>
      </c>
    </row>
    <row r="70" spans="1:16" x14ac:dyDescent="0.15">
      <c r="A70" s="182" t="s">
        <v>77</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78</v>
      </c>
      <c r="B72" s="184">
        <f>基金残高に係る経年分析!F55</f>
        <v>1245</v>
      </c>
      <c r="C72" s="184">
        <f>基金残高に係る経年分析!G55</f>
        <v>1244</v>
      </c>
      <c r="D72" s="184">
        <f>基金残高に係る経年分析!H55</f>
        <v>1006</v>
      </c>
    </row>
    <row r="73" spans="1:16" x14ac:dyDescent="0.15">
      <c r="A73" s="183" t="s">
        <v>79</v>
      </c>
      <c r="B73" s="184">
        <f>基金残高に係る経年分析!F56</f>
        <v>83</v>
      </c>
      <c r="C73" s="184">
        <f>基金残高に係る経年分析!G56</f>
        <v>69</v>
      </c>
      <c r="D73" s="184">
        <f>基金残高に係る経年分析!H56</f>
        <v>58</v>
      </c>
    </row>
    <row r="74" spans="1:16" x14ac:dyDescent="0.15">
      <c r="A74" s="183" t="s">
        <v>80</v>
      </c>
      <c r="B74" s="184">
        <f>基金残高に係る経年分析!F57</f>
        <v>316</v>
      </c>
      <c r="C74" s="184">
        <f>基金残高に係る経年分析!G57</f>
        <v>251</v>
      </c>
      <c r="D74" s="184">
        <f>基金残高に係る経年分析!H57</f>
        <v>257</v>
      </c>
    </row>
  </sheetData>
  <sheetProtection algorithmName="SHA-512" hashValue="PeMpEZO0h5mIZiWLuP44V2A1mo35QSJw/Mp1mYhRXLmecZQDJBlaVVCasi/XGwlK2UHET/W6evkgcB3LIwwutw==" saltValue="Q8C32W9FsRANc8Uts19r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26-MASTER</cp:lastModifiedBy>
  <cp:lastPrinted>2020-03-04T02:11:54Z</cp:lastPrinted>
  <dcterms:created xsi:type="dcterms:W3CDTF">2020-02-10T06:24:00Z</dcterms:created>
  <dcterms:modified xsi:type="dcterms:W3CDTF">2020-03-09T07:37:57Z</dcterms:modified>
  <cp:category/>
</cp:coreProperties>
</file>