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HICHOSON-ZAI\disk1\03-04 【決　算】財政状況資料集(H24～)\財政状況資料集(R01年度決算分)\04 提出（市町村→県）\03 修正（市町村→県）\"/>
    </mc:Choice>
  </mc:AlternateContent>
  <xr:revisionPtr revIDLastSave="0" documentId="13_ncr:1_{74773DBA-8B65-4A28-BB69-0E4FB335798A}" xr6:coauthVersionLast="46" xr6:coauthVersionMax="46"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s="1"/>
  <c r="U35" i="10" l="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l="1"/>
  <c r="BW39" i="10" s="1"/>
  <c r="CO34" i="10"/>
  <c r="CO35" i="10" s="1"/>
</calcChain>
</file>

<file path=xl/sharedStrings.xml><?xml version="1.0" encoding="utf-8"?>
<sst xmlns="http://schemas.openxmlformats.org/spreadsheetml/2006/main" count="1137" uniqueCount="615">
  <si>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</si>
  <si>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</si>
  <si>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</si>
  <si>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</si>
  <si>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</si>
  <si>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</si>
  <si>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</si>
  <si>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</si>
  <si>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</si>
  <si>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</si>
  <si>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</si>
  <si>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</si>
  <si>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</si>
  <si>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</si>
  <si>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</si>
  <si>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</si>
  <si>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</si>
  <si>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</si>
  <si>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</si>
  <si>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</si>
  <si>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</si>
  <si>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</si>
  <si>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</si>
  <si>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</si>
  <si>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</si>
  <si>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</si>
  <si>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</si>
  <si>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</si>
  <si>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</si>
  <si>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</si>
  <si>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</si>
  <si>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</si>
  <si>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</si>
  <si>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</si>
  <si>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</si>
  <si>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</si>
  <si>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</si>
  <si>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</si>
  <si>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</si>
  <si>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</si>
  <si>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</si>
  <si>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</si>
  <si>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</si>
  <si>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</si>
  <si>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</si>
  <si>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</si>
  <si>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</si>
  <si>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</si>
  <si>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</si>
  <si>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</si>
  <si>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</si>
  <si>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</si>
  <si>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</si>
  <si>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</si>
  <si>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</si>
  <si>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</si>
  <si>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</si>
  <si>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</si>
  <si>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</si>
  <si>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</si>
  <si>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</si>
  <si>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</si>
  <si>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</si>
  <si>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</si>
  <si>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</si>
  <si>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</si>
  <si>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</si>
  <si>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</si>
  <si>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</si>
  <si>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</si>
  <si>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</si>
  <si>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</si>
  <si>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</si>
  <si>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</si>
  <si>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</si>
  <si>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</si>
  <si>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</si>
  <si>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</si>
  <si>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</si>
  <si>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</si>
  <si>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</si>
  <si>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</si>
  <si>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</si>
  <si>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</si>
  <si>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</si>
  <si>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</si>
  <si>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</si>
  <si>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</si>
  <si>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</si>
  <si>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</si>
  <si>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</si>
  <si>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</si>
  <si>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</si>
  <si>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</si>
  <si>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</si>
  <si>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</si>
  <si>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</si>
  <si>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</si>
  <si>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</si>
  <si>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</si>
  <si>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</si>
  <si>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</si>
  <si>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</si>
  <si>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</si>
  <si>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</si>
  <si>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</si>
  <si>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</si>
  <si>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</si>
  <si>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</si>
  <si>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</si>
  <si>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</si>
  <si>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</si>
  <si>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</si>
  <si>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</si>
  <si>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</si>
  <si>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</si>
  <si>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</si>
  <si>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</si>
  <si>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</si>
  <si>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</si>
  <si>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</si>
  <si>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</si>
  <si>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</si>
  <si>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</si>
  <si>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</si>
  <si>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</si>
  <si>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</si>
  <si>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</si>
  <si>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</si>
  <si>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</si>
  <si>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</si>
  <si>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</si>
  <si>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</si>
  <si>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</si>
  <si>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</si>
  <si>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</si>
  <si>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</si>
  <si>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</si>
  <si>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</si>
  <si>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</si>
  <si>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</si>
  <si>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</si>
  <si>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</si>
  <si>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</si>
  <si>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</si>
  <si>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</si>
  <si>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</si>
  <si>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</si>
  <si>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</si>
  <si>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</si>
  <si>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</si>
  <si>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</si>
  <si>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</si>
  <si>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</si>
  <si>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</si>
  <si>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</si>
  <si>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</si>
  <si>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</si>
  <si>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</si>
  <si>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</si>
  <si>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</si>
  <si>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</si>
  <si>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</si>
  <si>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</si>
  <si>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</si>
  <si>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</si>
  <si>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</si>
  <si>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</si>
  <si>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</si>
  <si>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</si>
  <si>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</si>
  <si>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</si>
  <si>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</si>
  <si>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</si>
  <si>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</si>
  <si>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</si>
  <si>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</si>
  <si>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</si>
  <si>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</si>
  <si>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</si>
  <si>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</si>
  <si>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</si>
  <si>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</si>
  <si>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</si>
  <si>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</si>
  <si>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</si>
  <si>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</si>
  <si>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</si>
  <si>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</si>
  <si>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</si>
  <si>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</si>
  <si>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</si>
  <si>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</si>
  <si>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</si>
  <si>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</si>
  <si>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</si>
  <si>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</si>
  <si>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</si>
  <si>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</si>
  <si>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</si>
  <si>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</si>
  <si>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</si>
  <si>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</si>
  <si>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</si>
  <si>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</si>
  <si>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</si>
  <si>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</si>
  <si>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</si>
  <si>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</si>
  <si>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</si>
  <si>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</si>
  <si>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</si>
  <si>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</si>
  <si>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宮崎県国富町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</si>
  <si>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</si>
  <si>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</si>
  <si>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</si>
  <si>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</si>
  <si>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</si>
  <si>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</si>
  <si>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</si>
  <si>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</si>
  <si>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</si>
  <si>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</si>
  <si>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</si>
  <si>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</si>
  <si>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</si>
  <si>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</si>
  <si>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</si>
  <si>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</si>
  <si>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</si>
  <si>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</si>
  <si>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</si>
  <si>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</si>
  <si>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</si>
  <si>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</si>
  <si>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</si>
  <si>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</si>
  <si>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</si>
  <si>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</si>
  <si>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</si>
  <si>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</si>
  <si>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</si>
  <si>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</si>
  <si>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</si>
  <si>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</si>
  <si>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</si>
  <si>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</si>
  <si>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</si>
  <si>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</si>
  <si>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</si>
  <si>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</si>
  <si>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</si>
  <si>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</si>
  <si>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</si>
  <si>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</si>
  <si>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</si>
  <si>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</si>
  <si>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</si>
  <si>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</si>
  <si>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</si>
  <si>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</si>
  <si>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</si>
  <si>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</si>
  <si>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</si>
  <si>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</si>
  <si>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</si>
  <si>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</si>
  <si>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</si>
  <si>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</si>
  <si>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</si>
  <si>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</si>
  <si>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</si>
  <si>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</si>
  <si>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</si>
  <si>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</si>
  <si>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</si>
  <si>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</si>
  <si>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</si>
  <si>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</si>
  <si>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</si>
  <si>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</si>
  <si>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</si>
  <si>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</si>
  <si>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</si>
  <si>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</si>
  <si>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</si>
  <si>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</si>
  <si>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</si>
  <si>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</si>
  <si>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</si>
  <si>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</si>
  <si>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</si>
  <si>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</si>
  <si>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</si>
  <si>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</si>
  <si>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</si>
  <si>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</si>
  <si>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</si>
  <si>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</si>
  <si>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</si>
  <si>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</si>
  <si>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</si>
  <si>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</si>
  <si>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</si>
  <si>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</si>
  <si>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</si>
  <si>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</si>
  <si>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</si>
  <si>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</si>
  <si>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</si>
  <si>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</si>
  <si>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</si>
  <si>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</si>
  <si>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</si>
  <si>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</si>
  <si>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</si>
  <si>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</si>
  <si>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</si>
  <si>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</si>
  <si>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</si>
  <si>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</si>
  <si>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</si>
  <si>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</si>
  <si>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</si>
  <si>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</si>
  <si>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</si>
  <si>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</si>
  <si>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</si>
  <si>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</si>
  <si>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</si>
  <si>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</si>
  <si>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</si>
  <si>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</si>
  <si>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</si>
  <si>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</si>
  <si>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</si>
  <si>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</si>
  <si>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</si>
  <si>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</si>
  <si>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</si>
  <si>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</si>
  <si>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</si>
  <si>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</si>
  <si>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</si>
  <si>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</si>
  <si>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</si>
  <si>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</si>
  <si>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</si>
  <si>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</si>
  <si>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</si>
  <si>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</si>
  <si>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</si>
  <si>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</si>
  <si>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</si>
  <si>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</si>
  <si>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</si>
  <si>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</si>
  <si>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</si>
  <si>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</si>
  <si>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</si>
  <si>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</si>
  <si>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</si>
  <si>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</si>
  <si>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</si>
  <si>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</si>
  <si>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宮崎県国富町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</si>
  <si>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</si>
  <si>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</si>
  <si>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</si>
  <si>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</si>
  <si>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</si>
  <si>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</si>
  <si>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</si>
  <si>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</si>
  <si>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</si>
  <si>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</si>
  <si>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</si>
  <si>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</si>
  <si>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</si>
  <si>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</si>
  <si>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</si>
  <si>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</si>
  <si>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</si>
  <si>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</si>
  <si>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</si>
  <si>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</si>
  <si>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</si>
  <si>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</si>
  <si>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</si>
  <si>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</si>
  <si>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</si>
  <si>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</si>
  <si>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</si>
  <si>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</si>
  <si>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</si>
  <si>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</si>
  <si>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</si>
  <si>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</si>
  <si>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</si>
  <si>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</si>
  <si>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</si>
  <si>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</si>
  <si>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</si>
  <si>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</si>
  <si>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</si>
  <si>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</si>
  <si>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</si>
  <si>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</si>
  <si>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</si>
  <si>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</si>
  <si>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</si>
  <si>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</si>
  <si>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</si>
  <si>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</si>
  <si>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</si>
  <si>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</si>
  <si>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</si>
  <si>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</si>
  <si>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</si>
  <si>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</si>
  <si>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</si>
  <si>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</si>
  <si>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</si>
  <si>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</si>
  <si>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</si>
  <si>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</si>
  <si>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</si>
  <si>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</si>
  <si>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</si>
  <si>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</si>
  <si>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</si>
  <si>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</si>
  <si>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</si>
  <si>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</si>
  <si>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</si>
  <si>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</si>
  <si>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</si>
  <si>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</si>
  <si>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</si>
  <si>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</si>
  <si>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</si>
  <si>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</si>
  <si>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</si>
  <si>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</si>
  <si>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</si>
  <si>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</si>
  <si>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</si>
  <si>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</si>
  <si>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</si>
  <si>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</si>
  <si>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</si>
  <si>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</si>
  <si>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</si>
  <si>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</si>
  <si>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</si>
  <si>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</si>
  <si>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</si>
  <si>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</si>
  <si>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</si>
  <si>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</si>
  <si>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</si>
  <si>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</si>
  <si>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</si>
  <si>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</si>
  <si>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</si>
  <si>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</si>
  <si>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</si>
  <si>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</si>
  <si>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</si>
  <si>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</si>
  <si>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</si>
  <si>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</si>
  <si>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</si>
  <si>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</si>
  <si>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</si>
  <si>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</si>
  <si>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</si>
  <si>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</si>
  <si>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</si>
  <si>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</si>
  <si>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</si>
  <si>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</si>
  <si>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</si>
  <si>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</si>
  <si>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</si>
  <si>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</si>
  <si>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</si>
  <si>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</si>
  <si>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</si>
  <si>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</si>
  <si>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</si>
  <si>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</si>
  <si>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</si>
  <si>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</si>
  <si>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</si>
  <si>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</si>
  <si>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</si>
  <si>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</si>
  <si>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</si>
  <si>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</si>
  <si>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</si>
  <si>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</si>
  <si>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</si>
  <si>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</si>
  <si>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</si>
  <si>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</si>
  <si>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</si>
  <si>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</si>
  <si>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</si>
  <si>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</si>
  <si>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</si>
  <si>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</si>
  <si>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</si>
  <si>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</si>
  <si>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</si>
  <si>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</si>
  <si>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</si>
  <si>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</si>
  <si>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</si>
  <si>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</si>
  <si>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</si>
  <si>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</si>
  <si>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</si>
  <si>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</si>
  <si>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</si>
  <si>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</si>
  <si>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</si>
  <si>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</si>
  <si>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</si>
  <si>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</si>
  <si>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</si>
  <si>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</si>
  <si>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</si>
  <si>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</si>
  <si>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</si>
  <si>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</si>
  <si>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</si>
  <si>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</si>
  <si>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</si>
  <si>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</si>
  <si>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</si>
  <si>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</si>
  <si>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</si>
  <si>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</si>
  <si>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</si>
  <si>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</si>
  <si>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</si>
  <si>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</si>
  <si>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</si>
  <si>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</si>
  <si>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</si>
  <si>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</si>
  <si>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</si>
  <si>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</si>
  <si>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</si>
  <si>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</si>
  <si>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</si>
  <si>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</si>
  <si>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</si>
  <si>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</si>
  <si>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</si>
  <si>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1.27</t>
  </si>
  <si>
    <t>▲ 4.64</t>
  </si>
  <si>
    <t>▲ 2.36</t>
  </si>
  <si>
    <t>▲ 8.21</t>
  </si>
  <si>
    <t>▲ 3.47</t>
  </si>
  <si>
    <t>一般会計</t>
  </si>
  <si>
    <t>水道事業会計</t>
  </si>
  <si>
    <t>公共下水道事業特別会計</t>
  </si>
  <si>
    <t>国民健康保険事業特別会計</t>
  </si>
  <si>
    <t>後期高齢者医療特別会計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</si>
  <si>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</si>
  <si>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</si>
  <si>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</si>
  <si>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</si>
  <si>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</si>
  <si>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</si>
  <si>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</si>
  <si>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</si>
  <si>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</si>
  <si>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</si>
  <si>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</si>
  <si>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</si>
  <si>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</si>
  <si>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国富町土地開発公社</t>
    <rPh sb="0" eb="3">
      <t>クニトミチョウ</t>
    </rPh>
    <rPh sb="3" eb="5">
      <t>トチ</t>
    </rPh>
    <rPh sb="5" eb="7">
      <t>カイハツ</t>
    </rPh>
    <rPh sb="7" eb="9">
      <t>コウシャ</t>
    </rPh>
    <phoneticPr fontId="2"/>
  </si>
  <si>
    <t>-</t>
    <phoneticPr fontId="2"/>
  </si>
  <si>
    <t>-</t>
    <phoneticPr fontId="2"/>
  </si>
  <si>
    <t>-</t>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</si>
  <si>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</si>
  <si>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</si>
  <si>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</si>
  <si>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</si>
  <si>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</si>
  <si>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</si>
  <si>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</si>
  <si>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t>
    <phoneticPr fontId="2"/>
  </si>
  <si>
    <t>宮崎県市町村総合事務組合（自治会館管理運営特別会計）</t>
    <rPh sb="13" eb="15">
      <t>ジチ</t>
    </rPh>
    <rPh sb="15" eb="17">
      <t>カイカン</t>
    </rPh>
    <rPh sb="17" eb="19">
      <t>カンリ</t>
    </rPh>
    <rPh sb="19" eb="21">
      <t>ウンエイ</t>
    </rPh>
    <rPh sb="21" eb="23">
      <t>トクベツ</t>
    </rPh>
    <phoneticPr fontId="2"/>
  </si>
  <si>
    <t>-</t>
    <phoneticPr fontId="2"/>
  </si>
  <si>
    <t>-</t>
    <phoneticPr fontId="2"/>
  </si>
  <si>
    <t>宮崎県中部地区衛生組合</t>
    <rPh sb="0" eb="3">
      <t>ミヤザキケン</t>
    </rPh>
    <rPh sb="3" eb="5">
      <t>チュウブ</t>
    </rPh>
    <rPh sb="5" eb="7">
      <t>チク</t>
    </rPh>
    <rPh sb="7" eb="9">
      <t>エイセイ</t>
    </rPh>
    <rPh sb="9" eb="11">
      <t>クミアイ</t>
    </rPh>
    <phoneticPr fontId="2"/>
  </si>
  <si>
    <t>宮崎県後期高齢者医療広域連合（一般会計）</t>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</si>
  <si>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</si>
  <si>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</si>
  <si>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</si>
  <si>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</si>
  <si>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</si>
  <si>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</si>
  <si>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</si>
  <si>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</si>
  <si>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</si>
  <si>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社会福祉基金</t>
    <rPh sb="0" eb="6">
      <t>シャカイフクシキキン</t>
    </rPh>
    <phoneticPr fontId="5"/>
  </si>
  <si>
    <t>元気づくり基金</t>
    <rPh sb="0" eb="2">
      <t>ゲンキ</t>
    </rPh>
    <rPh sb="5" eb="7">
      <t>キキン</t>
    </rPh>
    <phoneticPr fontId="5"/>
  </si>
  <si>
    <t>ふるさと農村活性化基金</t>
    <rPh sb="4" eb="6">
      <t>ノウソン</t>
    </rPh>
    <rPh sb="6" eb="9">
      <t>カッセイカ</t>
    </rPh>
    <rPh sb="9" eb="11">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</si>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</sst>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9026-4CCB-A990-4A23FA95E7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79593</c:v>
                </c:pt>
                <c:pt idx="1">
                  <c:v>114530</c:v>
                </c:pt>
                <c:pt idx="2">
                  <c:v>48564</c:v>
                </c:pt>
                <c:pt idx="3">
                  <c:v>31868</c:v>
                </c:pt>
                <c:pt idx="4">
                  <c:v>80869</c:v>
                </c:pt>
              </c:numCache>
            </c:numRef>
          </c:val>
          <c:smooth val="0"/>
          <c:extLst>
            <c:ext xmlns:c16="http://schemas.microsoft.com/office/drawing/2014/chart" uri="{C3380CC4-5D6E-409C-BE32-E72D297353CC}">
              <c16:uniqueId val="{00000001-9026-4CCB-A990-4A23FA95E7CF}"/>
            </c:ext>
          </c:extLst>
        </c:ser>
        <c:dLbls>
          <c:showLegendKey val="0"/>
          <c:showVal val="0"/>
          <c:showCatName val="0"/>
          <c:showSerName val="0"/>
          <c:showPercent val="0"/>
          <c:showBubbleSize val="0"/>
        </c:dLbls>
        <c:marker val="1"/>
        <c:smooth val="0"/>
        <c:axId val="485268840"/>
        <c:axId val="485267664"/>
      </c:lineChart>
      <c:catAx>
        <c:axId val="485268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267664"/>
        <c:crosses val="autoZero"/>
        <c:auto val="1"/>
        <c:lblAlgn val="ctr"/>
        <c:lblOffset val="100"/>
        <c:tickLblSkip val="1"/>
        <c:tickMarkSkip val="1"/>
        <c:noMultiLvlLbl val="0"/>
      </c:catAx>
      <c:valAx>
        <c:axId val="485267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268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5.18</c:v>
                </c:pt>
                <c:pt idx="1">
                  <c:v>4.7300000000000004</c:v>
                </c:pt>
                <c:pt idx="2">
                  <c:v>4.8099999999999996</c:v>
                </c:pt>
                <c:pt idx="3">
                  <c:v>3.75</c:v>
                </c:pt>
                <c:pt idx="4">
                  <c:v>5.72</c:v>
                </c:pt>
              </c:numCache>
            </c:numRef>
          </c:val>
          <c:extLst>
            <c:ext xmlns:c16="http://schemas.microsoft.com/office/drawing/2014/chart" uri="{C3380CC4-5D6E-409C-BE32-E72D297353CC}">
              <c16:uniqueId val="{00000000-F861-4C67-A462-E3CE30628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25.27</c:v>
                </c:pt>
                <c:pt idx="1">
                  <c:v>24.27</c:v>
                </c:pt>
                <c:pt idx="2">
                  <c:v>24.39</c:v>
                </c:pt>
                <c:pt idx="3">
                  <c:v>19.850000000000001</c:v>
                </c:pt>
                <c:pt idx="4">
                  <c:v>16.45</c:v>
                </c:pt>
              </c:numCache>
            </c:numRef>
          </c:val>
          <c:extLst>
            <c:ext xmlns:c16="http://schemas.microsoft.com/office/drawing/2014/chart" uri="{C3380CC4-5D6E-409C-BE32-E72D297353CC}">
              <c16:uniqueId val="{00000001-F861-4C67-A462-E3CE30628F09}"/>
            </c:ext>
          </c:extLst>
        </c:ser>
        <c:dLbls>
          <c:showLegendKey val="0"/>
          <c:showVal val="0"/>
          <c:showCatName val="0"/>
          <c:showSerName val="0"/>
          <c:showPercent val="0"/>
          <c:showBubbleSize val="0"/>
        </c:dLbls>
        <c:gapWidth val="250"/>
        <c:overlap val="100"/>
        <c:axId val="529201960"/>
        <c:axId val="52920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-1.27</c:v>
                </c:pt>
                <c:pt idx="1">
                  <c:v>-4.6399999999999997</c:v>
                </c:pt>
                <c:pt idx="2">
                  <c:v>-2.36</c:v>
                </c:pt>
                <c:pt idx="3">
                  <c:v>-8.2100000000000009</c:v>
                </c:pt>
                <c:pt idx="4">
                  <c:v>-3.47</c:v>
                </c:pt>
              </c:numCache>
            </c:numRef>
          </c:val>
          <c:smooth val="0"/>
          <c:extLst>
            <c:ext xmlns:c16="http://schemas.microsoft.com/office/drawing/2014/chart" uri="{C3380CC4-5D6E-409C-BE32-E72D297353CC}">
              <c16:uniqueId val="{00000002-F861-4C67-A462-E3CE30628F09}"/>
            </c:ext>
          </c:extLst>
        </c:ser>
        <c:dLbls>
          <c:showLegendKey val="0"/>
          <c:showVal val="0"/>
          <c:showCatName val="0"/>
          <c:showSerName val="0"/>
          <c:showPercent val="0"/>
          <c:showBubbleSize val="0"/>
        </c:dLbls>
        <c:marker val="1"/>
        <c:smooth val="0"/>
        <c:axId val="529201960"/>
        <c:axId val="529200784"/>
      </c:lineChart>
      <c:catAx>
        <c:axId val="52920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9200784"/>
        <c:crosses val="autoZero"/>
        <c:auto val="1"/>
        <c:lblAlgn val="ctr"/>
        <c:lblOffset val="100"/>
        <c:tickLblSkip val="1"/>
        <c:tickMarkSkip val="1"/>
        <c:noMultiLvlLbl val="0"/>
      </c:catAx>
      <c:valAx>
        <c:axId val="52920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20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AA-4F67-A32B-B96661DC11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AA-4F67-A32B-B96661DC11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AA-4F67-A32B-B96661DC111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AAA-4F67-A32B-B96661DC111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0.62</c:v>
                </c:pt>
                <c:pt idx="2">
                  <c:v>#N/A</c:v>
                </c:pt>
                <c:pt idx="3">
                  <c:v>0.41</c:v>
                </c:pt>
                <c:pt idx="4">
                  <c:v>#N/A</c:v>
                </c:pt>
                <c:pt idx="5">
                  <c:v>0.93</c:v>
                </c:pt>
                <c:pt idx="6">
                  <c:v>#N/A</c:v>
                </c:pt>
                <c:pt idx="7">
                  <c:v>0.05</c:v>
                </c:pt>
                <c:pt idx="8">
                  <c:v>#N/A</c:v>
                </c:pt>
                <c:pt idx="9">
                  <c:v>0</c:v>
                </c:pt>
              </c:numCache>
            </c:numRef>
          </c:val>
          <c:extLst>
            <c:ext xmlns:c16="http://schemas.microsoft.com/office/drawing/2014/chart" uri="{C3380CC4-5D6E-409C-BE32-E72D297353CC}">
              <c16:uniqueId val="{00000004-6AAA-4F67-A32B-B96661DC111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0.05</c:v>
                </c:pt>
                <c:pt idx="6">
                  <c:v>#N/A</c:v>
                </c:pt>
                <c:pt idx="7">
                  <c:v>0.03</c:v>
                </c:pt>
                <c:pt idx="8">
                  <c:v>#N/A</c:v>
                </c:pt>
                <c:pt idx="9">
                  <c:v>0.04</c:v>
                </c:pt>
              </c:numCache>
            </c:numRef>
          </c:val>
          <c:extLst>
            <c:ext xmlns:c16="http://schemas.microsoft.com/office/drawing/2014/chart" uri="{C3380CC4-5D6E-409C-BE32-E72D297353CC}">
              <c16:uniqueId val="{00000005-6AAA-4F67-A32B-B96661DC111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2.77</c:v>
                </c:pt>
                <c:pt idx="2">
                  <c:v>#N/A</c:v>
                </c:pt>
                <c:pt idx="3">
                  <c:v>4.8099999999999996</c:v>
                </c:pt>
                <c:pt idx="4">
                  <c:v>#N/A</c:v>
                </c:pt>
                <c:pt idx="5">
                  <c:v>3.77</c:v>
                </c:pt>
                <c:pt idx="6">
                  <c:v>#N/A</c:v>
                </c:pt>
                <c:pt idx="7">
                  <c:v>0.18</c:v>
                </c:pt>
                <c:pt idx="8">
                  <c:v>#N/A</c:v>
                </c:pt>
                <c:pt idx="9">
                  <c:v>0.06</c:v>
                </c:pt>
              </c:numCache>
            </c:numRef>
          </c:val>
          <c:extLst>
            <c:ext xmlns:c16="http://schemas.microsoft.com/office/drawing/2014/chart" uri="{C3380CC4-5D6E-409C-BE32-E72D297353CC}">
              <c16:uniqueId val="{00000006-6AAA-4F67-A32B-B96661DC111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0.26</c:v>
                </c:pt>
                <c:pt idx="2">
                  <c:v>#N/A</c:v>
                </c:pt>
                <c:pt idx="3">
                  <c:v>0.27</c:v>
                </c:pt>
                <c:pt idx="4">
                  <c:v>#N/A</c:v>
                </c:pt>
                <c:pt idx="5">
                  <c:v>0.17</c:v>
                </c:pt>
                <c:pt idx="6">
                  <c:v>#N/A</c:v>
                </c:pt>
                <c:pt idx="7">
                  <c:v>0.19</c:v>
                </c:pt>
                <c:pt idx="8">
                  <c:v>#N/A</c:v>
                </c:pt>
                <c:pt idx="9">
                  <c:v>0.18</c:v>
                </c:pt>
              </c:numCache>
            </c:numRef>
          </c:val>
          <c:extLst>
            <c:ext xmlns:c16="http://schemas.microsoft.com/office/drawing/2014/chart" uri="{C3380CC4-5D6E-409C-BE32-E72D297353CC}">
              <c16:uniqueId val="{00000007-6AAA-4F67-A32B-B96661DC11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2.37</c:v>
                </c:pt>
                <c:pt idx="2">
                  <c:v>#N/A</c:v>
                </c:pt>
                <c:pt idx="3">
                  <c:v>3.33</c:v>
                </c:pt>
                <c:pt idx="4">
                  <c:v>#N/A</c:v>
                </c:pt>
                <c:pt idx="5">
                  <c:v>3.64</c:v>
                </c:pt>
                <c:pt idx="6">
                  <c:v>#N/A</c:v>
                </c:pt>
                <c:pt idx="7">
                  <c:v>4.05</c:v>
                </c:pt>
                <c:pt idx="8">
                  <c:v>#N/A</c:v>
                </c:pt>
                <c:pt idx="9">
                  <c:v>4.37</c:v>
                </c:pt>
              </c:numCache>
            </c:numRef>
          </c:val>
          <c:extLst>
            <c:ext xmlns:c16="http://schemas.microsoft.com/office/drawing/2014/chart" uri="{C3380CC4-5D6E-409C-BE32-E72D297353CC}">
              <c16:uniqueId val="{00000008-6AAA-4F67-A32B-B96661DC11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5.18</c:v>
                </c:pt>
                <c:pt idx="2">
                  <c:v>#N/A</c:v>
                </c:pt>
                <c:pt idx="3">
                  <c:v>4.72</c:v>
                </c:pt>
                <c:pt idx="4">
                  <c:v>#N/A</c:v>
                </c:pt>
                <c:pt idx="5">
                  <c:v>4.8</c:v>
                </c:pt>
                <c:pt idx="6">
                  <c:v>#N/A</c:v>
                </c:pt>
                <c:pt idx="7">
                  <c:v>3.75</c:v>
                </c:pt>
                <c:pt idx="8">
                  <c:v>#N/A</c:v>
                </c:pt>
                <c:pt idx="9">
                  <c:v>5.72</c:v>
                </c:pt>
              </c:numCache>
            </c:numRef>
          </c:val>
          <c:extLst>
            <c:ext xmlns:c16="http://schemas.microsoft.com/office/drawing/2014/chart" uri="{C3380CC4-5D6E-409C-BE32-E72D297353CC}">
              <c16:uniqueId val="{00000009-6AAA-4F67-A32B-B96661DC1113}"/>
            </c:ext>
          </c:extLst>
        </c:ser>
        <c:dLbls>
          <c:showLegendKey val="0"/>
          <c:showVal val="0"/>
          <c:showCatName val="0"/>
          <c:showSerName val="0"/>
          <c:showPercent val="0"/>
          <c:showBubbleSize val="0"/>
        </c:dLbls>
        <c:gapWidth val="150"/>
        <c:overlap val="100"/>
        <c:axId val="529199216"/>
        <c:axId val="526344744"/>
      </c:barChart>
      <c:catAx>
        <c:axId val="52919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344744"/>
        <c:crosses val="autoZero"/>
        <c:auto val="1"/>
        <c:lblAlgn val="ctr"/>
        <c:lblOffset val="100"/>
        <c:tickLblSkip val="1"/>
        <c:tickMarkSkip val="1"/>
        <c:noMultiLvlLbl val="0"/>
      </c:catAx>
      <c:valAx>
        <c:axId val="52634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19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712</c:v>
                </c:pt>
                <c:pt idx="5">
                  <c:v>708</c:v>
                </c:pt>
                <c:pt idx="8">
                  <c:v>677</c:v>
                </c:pt>
                <c:pt idx="11">
                  <c:v>636</c:v>
                </c:pt>
                <c:pt idx="14">
                  <c:v>594</c:v>
                </c:pt>
              </c:numCache>
            </c:numRef>
          </c:val>
          <c:extLst>
            <c:ext xmlns:c16="http://schemas.microsoft.com/office/drawing/2014/chart" uri="{C3380CC4-5D6E-409C-BE32-E72D297353CC}">
              <c16:uniqueId val="{00000000-D95E-4594-8F63-C52FC2A322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5E-4594-8F63-C52FC2A322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5E-4594-8F63-C52FC2A322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5E-4594-8F63-C52FC2A322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c:v>
                </c:pt>
                <c:pt idx="3">
                  <c:v>155</c:v>
                </c:pt>
                <c:pt idx="6">
                  <c:v>151</c:v>
                </c:pt>
                <c:pt idx="9">
                  <c:v>167</c:v>
                </c:pt>
                <c:pt idx="12">
                  <c:v>161</c:v>
                </c:pt>
              </c:numCache>
            </c:numRef>
          </c:val>
          <c:extLst>
            <c:ext xmlns:c16="http://schemas.microsoft.com/office/drawing/2014/chart" uri="{C3380CC4-5D6E-409C-BE32-E72D297353CC}">
              <c16:uniqueId val="{00000004-D95E-4594-8F63-C52FC2A322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5E-4594-8F63-C52FC2A322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5E-4594-8F63-C52FC2A322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1036</c:v>
                </c:pt>
                <c:pt idx="3">
                  <c:v>1001</c:v>
                </c:pt>
                <c:pt idx="6">
                  <c:v>976</c:v>
                </c:pt>
                <c:pt idx="9">
                  <c:v>942</c:v>
                </c:pt>
                <c:pt idx="12">
                  <c:v>893</c:v>
                </c:pt>
              </c:numCache>
            </c:numRef>
          </c:val>
          <c:extLst>
            <c:ext xmlns:c16="http://schemas.microsoft.com/office/drawing/2014/chart" uri="{C3380CC4-5D6E-409C-BE32-E72D297353CC}">
              <c16:uniqueId val="{00000007-D95E-4594-8F63-C52FC2A32275}"/>
            </c:ext>
          </c:extLst>
        </c:ser>
        <c:dLbls>
          <c:showLegendKey val="0"/>
          <c:showVal val="0"/>
          <c:showCatName val="0"/>
          <c:showSerName val="0"/>
          <c:showPercent val="0"/>
          <c:showBubbleSize val="0"/>
        </c:dLbls>
        <c:gapWidth val="100"/>
        <c:overlap val="100"/>
        <c:axId val="526341608"/>
        <c:axId val="52634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467</c:v>
                </c:pt>
                <c:pt idx="2">
                  <c:v>#N/A</c:v>
                </c:pt>
                <c:pt idx="3">
                  <c:v>#N/A</c:v>
                </c:pt>
                <c:pt idx="4">
                  <c:v>448</c:v>
                </c:pt>
                <c:pt idx="5">
                  <c:v>#N/A</c:v>
                </c:pt>
                <c:pt idx="6">
                  <c:v>#N/A</c:v>
                </c:pt>
                <c:pt idx="7">
                  <c:v>450</c:v>
                </c:pt>
                <c:pt idx="8">
                  <c:v>#N/A</c:v>
                </c:pt>
                <c:pt idx="9">
                  <c:v>#N/A</c:v>
                </c:pt>
                <c:pt idx="10">
                  <c:v>473</c:v>
                </c:pt>
                <c:pt idx="11">
                  <c:v>#N/A</c:v>
                </c:pt>
                <c:pt idx="12">
                  <c:v>#N/A</c:v>
                </c:pt>
                <c:pt idx="13">
                  <c:v>460</c:v>
                </c:pt>
                <c:pt idx="14">
                  <c:v>#N/A</c:v>
                </c:pt>
              </c:numCache>
            </c:numRef>
          </c:val>
          <c:smooth val="0"/>
          <c:extLst>
            <c:ext xmlns:c16="http://schemas.microsoft.com/office/drawing/2014/chart" uri="{C3380CC4-5D6E-409C-BE32-E72D297353CC}">
              <c16:uniqueId val="{00000008-D95E-4594-8F63-C52FC2A32275}"/>
            </c:ext>
          </c:extLst>
        </c:ser>
        <c:dLbls>
          <c:showLegendKey val="0"/>
          <c:showVal val="0"/>
          <c:showCatName val="0"/>
          <c:showSerName val="0"/>
          <c:showPercent val="0"/>
          <c:showBubbleSize val="0"/>
        </c:dLbls>
        <c:marker val="1"/>
        <c:smooth val="0"/>
        <c:axId val="526341608"/>
        <c:axId val="526344352"/>
      </c:lineChart>
      <c:catAx>
        <c:axId val="52634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344352"/>
        <c:crosses val="autoZero"/>
        <c:auto val="1"/>
        <c:lblAlgn val="ctr"/>
        <c:lblOffset val="100"/>
        <c:tickLblSkip val="1"/>
        <c:tickMarkSkip val="1"/>
        <c:noMultiLvlLbl val="0"/>
      </c:catAx>
      <c:valAx>
        <c:axId val="5263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34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6670</c:v>
                </c:pt>
                <c:pt idx="5">
                  <c:v>6638</c:v>
                </c:pt>
                <c:pt idx="8">
                  <c:v>6407</c:v>
                </c:pt>
                <c:pt idx="11">
                  <c:v>6303</c:v>
                </c:pt>
                <c:pt idx="14">
                  <c:v>6524</c:v>
                </c:pt>
              </c:numCache>
            </c:numRef>
          </c:val>
          <c:extLst>
            <c:ext xmlns:c16="http://schemas.microsoft.com/office/drawing/2014/chart" uri="{C3380CC4-5D6E-409C-BE32-E72D297353CC}">
              <c16:uniqueId val="{00000000-DAFE-4A6D-B2C7-CB43735A26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103</c:v>
                </c:pt>
                <c:pt idx="5">
                  <c:v>80</c:v>
                </c:pt>
                <c:pt idx="8">
                  <c:v>60</c:v>
                </c:pt>
                <c:pt idx="11">
                  <c:v>43</c:v>
                </c:pt>
                <c:pt idx="14">
                  <c:v>28</c:v>
                </c:pt>
              </c:numCache>
            </c:numRef>
          </c:val>
          <c:extLst>
            <c:ext xmlns:c16="http://schemas.microsoft.com/office/drawing/2014/chart" uri="{C3380CC4-5D6E-409C-BE32-E72D297353CC}">
              <c16:uniqueId val="{00000001-DAFE-4A6D-B2C7-CB43735A26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2357</c:v>
                </c:pt>
                <c:pt idx="5">
                  <c:v>2122</c:v>
                </c:pt>
                <c:pt idx="8">
                  <c:v>2216</c:v>
                </c:pt>
                <c:pt idx="11">
                  <c:v>2071</c:v>
                </c:pt>
                <c:pt idx="14">
                  <c:v>1682</c:v>
                </c:pt>
              </c:numCache>
            </c:numRef>
          </c:val>
          <c:extLst>
            <c:ext xmlns:c16="http://schemas.microsoft.com/office/drawing/2014/chart" uri="{C3380CC4-5D6E-409C-BE32-E72D297353CC}">
              <c16:uniqueId val="{00000002-DAFE-4A6D-B2C7-CB43735A26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FE-4A6D-B2C7-CB43735A26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FE-4A6D-B2C7-CB43735A26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10</c:v>
                </c:pt>
                <c:pt idx="6">
                  <c:v>10</c:v>
                </c:pt>
                <c:pt idx="9">
                  <c:v>8</c:v>
                </c:pt>
                <c:pt idx="12">
                  <c:v>10</c:v>
                </c:pt>
              </c:numCache>
            </c:numRef>
          </c:val>
          <c:extLst>
            <c:ext xmlns:c16="http://schemas.microsoft.com/office/drawing/2014/chart" uri="{C3380CC4-5D6E-409C-BE32-E72D297353CC}">
              <c16:uniqueId val="{00000005-DAFE-4A6D-B2C7-CB43735A26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1275</c:v>
                </c:pt>
                <c:pt idx="3">
                  <c:v>1296</c:v>
                </c:pt>
                <c:pt idx="6">
                  <c:v>1332</c:v>
                </c:pt>
                <c:pt idx="9">
                  <c:v>1305</c:v>
                </c:pt>
                <c:pt idx="12">
                  <c:v>1330</c:v>
                </c:pt>
              </c:numCache>
            </c:numRef>
          </c:val>
          <c:extLst>
            <c:ext xmlns:c16="http://schemas.microsoft.com/office/drawing/2014/chart" uri="{C3380CC4-5D6E-409C-BE32-E72D297353CC}">
              <c16:uniqueId val="{00000006-DAFE-4A6D-B2C7-CB43735A26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FE-4A6D-B2C7-CB43735A26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2351</c:v>
                </c:pt>
                <c:pt idx="3">
                  <c:v>2140</c:v>
                </c:pt>
                <c:pt idx="6">
                  <c:v>2088</c:v>
                </c:pt>
                <c:pt idx="9">
                  <c:v>2117</c:v>
                </c:pt>
                <c:pt idx="12">
                  <c:v>2277</c:v>
                </c:pt>
              </c:numCache>
            </c:numRef>
          </c:val>
          <c:extLst>
            <c:ext xmlns:c16="http://schemas.microsoft.com/office/drawing/2014/chart" uri="{C3380CC4-5D6E-409C-BE32-E72D297353CC}">
              <c16:uniqueId val="{00000008-DAFE-4A6D-B2C7-CB43735A26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FE-4A6D-B2C7-CB43735A26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8773</c:v>
                </c:pt>
                <c:pt idx="3">
                  <c:v>9291</c:v>
                </c:pt>
                <c:pt idx="6">
                  <c:v>8978</c:v>
                </c:pt>
                <c:pt idx="9">
                  <c:v>8564</c:v>
                </c:pt>
                <c:pt idx="12">
                  <c:v>8825</c:v>
                </c:pt>
              </c:numCache>
            </c:numRef>
          </c:val>
          <c:extLst>
            <c:ext xmlns:c16="http://schemas.microsoft.com/office/drawing/2014/chart" uri="{C3380CC4-5D6E-409C-BE32-E72D297353CC}">
              <c16:uniqueId val="{0000000A-DAFE-4A6D-B2C7-CB43735A2622}"/>
            </c:ext>
          </c:extLst>
        </c:ser>
        <c:dLbls>
          <c:showLegendKey val="0"/>
          <c:showVal val="0"/>
          <c:showCatName val="0"/>
          <c:showSerName val="0"/>
          <c:showPercent val="0"/>
          <c:showBubbleSize val="0"/>
        </c:dLbls>
        <c:gapWidth val="100"/>
        <c:overlap val="100"/>
        <c:axId val="526342392"/>
        <c:axId val="52634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3268</c:v>
                </c:pt>
                <c:pt idx="2">
                  <c:v>#N/A</c:v>
                </c:pt>
                <c:pt idx="3">
                  <c:v>#N/A</c:v>
                </c:pt>
                <c:pt idx="4">
                  <c:v>3898</c:v>
                </c:pt>
                <c:pt idx="5">
                  <c:v>#N/A</c:v>
                </c:pt>
                <c:pt idx="6">
                  <c:v>#N/A</c:v>
                </c:pt>
                <c:pt idx="7">
                  <c:v>3726</c:v>
                </c:pt>
                <c:pt idx="8">
                  <c:v>#N/A</c:v>
                </c:pt>
                <c:pt idx="9">
                  <c:v>#N/A</c:v>
                </c:pt>
                <c:pt idx="10">
                  <c:v>3579</c:v>
                </c:pt>
                <c:pt idx="11">
                  <c:v>#N/A</c:v>
                </c:pt>
                <c:pt idx="12">
                  <c:v>#N/A</c:v>
                </c:pt>
                <c:pt idx="13">
                  <c:v>4208</c:v>
                </c:pt>
                <c:pt idx="14">
                  <c:v>#N/A</c:v>
                </c:pt>
              </c:numCache>
            </c:numRef>
          </c:val>
          <c:smooth val="0"/>
          <c:extLst>
            <c:ext xmlns:c16="http://schemas.microsoft.com/office/drawing/2014/chart" uri="{C3380CC4-5D6E-409C-BE32-E72D297353CC}">
              <c16:uniqueId val="{0000000B-DAFE-4A6D-B2C7-CB43735A2622}"/>
            </c:ext>
          </c:extLst>
        </c:ser>
        <c:dLbls>
          <c:showLegendKey val="0"/>
          <c:showVal val="0"/>
          <c:showCatName val="0"/>
          <c:showSerName val="0"/>
          <c:showPercent val="0"/>
          <c:showBubbleSize val="0"/>
        </c:dLbls>
        <c:marker val="1"/>
        <c:smooth val="0"/>
        <c:axId val="526342392"/>
        <c:axId val="526342784"/>
      </c:lineChart>
      <c:catAx>
        <c:axId val="52634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342784"/>
        <c:crosses val="autoZero"/>
        <c:auto val="1"/>
        <c:lblAlgn val="ctr"/>
        <c:lblOffset val="100"/>
        <c:tickLblSkip val="1"/>
        <c:tickMarkSkip val="1"/>
        <c:noMultiLvlLbl val="0"/>
      </c:catAx>
      <c:valAx>
        <c:axId val="5263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34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1244</c:v>
                </c:pt>
                <c:pt idx="1">
                  <c:v>1006</c:v>
                </c:pt>
                <c:pt idx="2">
                  <c:v>829</c:v>
                </c:pt>
              </c:numCache>
            </c:numRef>
          </c:val>
          <c:extLst>
            <c:ext xmlns:c16="http://schemas.microsoft.com/office/drawing/2014/chart" uri="{C3380CC4-5D6E-409C-BE32-E72D297353CC}">
              <c16:uniqueId val="{00000000-3A18-48FC-BF23-EDA6884C23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69</c:v>
                </c:pt>
                <c:pt idx="1">
                  <c:v>58</c:v>
                </c:pt>
                <c:pt idx="2">
                  <c:v>55</c:v>
                </c:pt>
              </c:numCache>
            </c:numRef>
          </c:val>
          <c:extLst>
            <c:ext xmlns:c16="http://schemas.microsoft.com/office/drawing/2014/chart" uri="{C3380CC4-5D6E-409C-BE32-E72D297353CC}">
              <c16:uniqueId val="{00000001-3A18-48FC-BF23-EDA6884C23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251</c:v>
                </c:pt>
                <c:pt idx="1">
                  <c:v>257</c:v>
                </c:pt>
                <c:pt idx="2">
                  <c:v>258</c:v>
                </c:pt>
              </c:numCache>
            </c:numRef>
          </c:val>
          <c:extLst>
            <c:ext xmlns:c16="http://schemas.microsoft.com/office/drawing/2014/chart" uri="{C3380CC4-5D6E-409C-BE32-E72D297353CC}">
              <c16:uniqueId val="{00000002-3A18-48FC-BF23-EDA6884C232D}"/>
            </c:ext>
          </c:extLst>
        </c:ser>
        <c:dLbls>
          <c:showLegendKey val="0"/>
          <c:showVal val="0"/>
          <c:showCatName val="0"/>
          <c:showSerName val="0"/>
          <c:showPercent val="0"/>
          <c:showBubbleSize val="0"/>
        </c:dLbls>
        <c:gapWidth val="120"/>
        <c:overlap val="100"/>
        <c:axId val="526343176"/>
        <c:axId val="526343568"/>
      </c:barChart>
      <c:catAx>
        <c:axId val="52634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343568"/>
        <c:crosses val="autoZero"/>
        <c:auto val="1"/>
        <c:lblAlgn val="ctr"/>
        <c:lblOffset val="100"/>
        <c:tickLblSkip val="1"/>
        <c:tickMarkSkip val="1"/>
        <c:noMultiLvlLbl val="0"/>
      </c:catAx>
      <c:valAx>
        <c:axId val="526343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34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平成２０年</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をピークに減少傾向で推移してきている。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満期一括償還地方債の償還財源として積み立てた額は無し。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近年は４０億円を下回</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っていたが、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防災行政無線整備事業や小中学校空調設備整備事業の実施に伴い、地方債残高が増加したこと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や、充当可能な基金が減少したことにより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将来負担比率（分子）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が増加した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税の徴収強化など徹底した収入の確保と経費削減に努め、出来る限り基金の積み増しにも努めていく。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ふるさと納税寄附金が原資となっている元気づくり基金は増となったものの、財政調整基金は当初予算での財源不足による取崩し額以上の積立てが出来なかったことが影響し、大きく減となったため、基金全体としては１７７百万円（１３．４％）減少し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災害対応など、緊急の財政需要に対応するため、財政調整基金の基金残高の維持を図っていきたいと考えている。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また、今後の施設整備に備えるため公共施設等整備基金の積み増しも図っていきたい。</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lang="ja-JP" altLang="ja-JP" sz="1400">
            <a:effectLst/>
            <a:latin typeface="+mn-ea"/>
            <a:ea typeface="+mn-ea"/>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○公共施設等整備基金：公用または公共の用に供する施設の整備</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○社会福祉基金：社会福祉の推進</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○元気づくり基金：住民参加によるまちづくり、社会的弱者、子供等の健全育成等の支援</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○ふるさと農村活性化基金：土地改良施設の機能を適正に発揮させるための集落共同活動の支援</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基金運用</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０．２</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百万円を</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積み立て</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○社会福祉基金：こども医療費の助成範囲拡充に対応するため、１０百万円を充当。</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○元気づくり基金：前年度のふるさと納税寄付金積み立て分を取り崩し、</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元</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年度寄付金額を積み立て。寄付金額の</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により、残高</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○公共施設等整備基金：老朽化した施設の改修や、施設の集約・複合化などに備えるため、予算財政調整基金とのバランスを図りながら積み</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立てを図る。</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○社会福祉基金：財政調整基金、公共施設等整備基金への積み立てを優先するため、基金の積み立ては予定していない。財政状況にもよるが、</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今後も減少予定。</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○元気づくり基金：ふるさと納税寄付金を積み立て、翌年度</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目的別に充当しているため、今後も流動的である。</a:t>
          </a:r>
          <a:endParaRPr lang="ja-JP" altLang="ja-JP" sz="16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当初予算での財源不足による取崩し額以上の積立てができなかったことによる減。</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財政調整基金残高の維持を図るため、予算積立て及び決算剰余金積立ての確保を図る。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償還のため、３百万円を取り崩したことによる減。</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町債償還の財源確保として積立を図りたいところであるが、厳しい財政状況により積立ができていない状況のため、今後も減少見込み。</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19,299
19,104
130.63
9,530,330
9,228,368
288,442
5,038,484
8,825,294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平成２４年の誘致企業の操業開始後からは類似団体平均を大きく上回っている。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、償却資産による税収増によるものであるため、減価償却により年々減少していくものと見込ま</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れるが、太陽光発電設備や他の企業の新たな設備投資により、踏みとどまっている。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今後も積極的に税の徴収対策に取り組み、自主財源の確保に努めるとともに安定的な税収の確保に向け、企業誘致にも積極的に取り組む。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前年度対比で０．</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し、全国</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・県平均を上回り、類似団体の中でも高くなっている。令和元</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分子で、物件費と扶助費が大きく増加し、全体で７７百万円程増加した。分母では臨時財政対策債が６４百万円程減となる一方で、町税が６４百万円程の増、普通交付税が６１百万円程の増となったため、全体で４９百万円程増加となった。分母</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分子</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の増額が大きいため、経常収支比率が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00">
            <a:effectLst/>
            <a:latin typeface="ＭＳ ゴシック" panose="020B0609070205080204" pitchFamily="49" charset="-128"/>
            <a:ea typeface="ＭＳ ゴシック" panose="020B0609070205080204" pitchFamily="49" charset="-128"/>
          </a:endParaRPr>
        </a:p>
        <a:p>
          <a:pPr rtl="0"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は、新型コロナウイルス感染拡大の影響により、町税の減収は避けられず、扶助費や繰出金等が制度改正等により増加していく一方で経常収支比率を改善することは難しくなっている。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52917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4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317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31327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3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31327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a:t>
          </a:r>
          <a:r>
            <a:rPr kumimoji="1" lang="ja-JP" altLang="en-US" sz="1000">
              <a:latin typeface="ＭＳ ゴシック" panose="020B0609070205080204" pitchFamily="49" charset="-128"/>
              <a:ea typeface="ＭＳ ゴシック" panose="020B0609070205080204" pitchFamily="49" charset="-128"/>
            </a:rPr>
            <a:t>全国平均・県平均を下回っており、類似団体の中でも低い状況となっているものの、年々数値は悪化している。令和元年度は維持補修費が前年度の台風災害等にかかる反動減等で前年度比２７百万円程減少したものの、人件費では、会計間異動による職員数の増加、共済費の増加により前年度比で２１百万円程増加し、物件費においてもシステムリース料等の増加により人件費、物件費、合わせて２８百万円程増加した。</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今後、健全な自治体運営を図るためには更なる事業見直しや経費削減に努力することが必要である。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132125</xdr:rowOff>
    </xdr:from>
    <xdr:to>
      <xdr:col>23</xdr:col>
      <xdr:colOff>133350</xdr:colOff>
      <xdr:row>89</xdr:row>
      <xdr:rowOff>91923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91025"/>
          <a:ext cx="0" cy="1159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64000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91923</xdr:rowOff>
    </xdr:from>
    <xdr:to>
      <xdr:col>24</xdr:col>
      <xdr:colOff>12700</xdr:colOff>
      <xdr:row>89</xdr:row>
      <xdr:rowOff>91923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47052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3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132125</xdr:rowOff>
    </xdr:from>
    <xdr:to>
      <xdr:col>24</xdr:col>
      <xdr:colOff>12700</xdr:colOff>
      <xdr:row>82</xdr:row>
      <xdr:rowOff>132125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9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127136</xdr:rowOff>
    </xdr:from>
    <xdr:to>
      <xdr:col>23</xdr:col>
      <xdr:colOff>133350</xdr:colOff>
      <xdr:row>82</xdr:row>
      <xdr:rowOff>132125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6036"/>
          <a:ext cx="8382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137858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539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165781</xdr:rowOff>
    </xdr:from>
    <xdr:to>
      <xdr:col>23</xdr:col>
      <xdr:colOff>184150</xdr:colOff>
      <xdr:row>85</xdr:row>
      <xdr:rowOff>95931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87509</xdr:rowOff>
    </xdr:from>
    <xdr:to>
      <xdr:col>19</xdr:col>
      <xdr:colOff>133350</xdr:colOff>
      <xdr:row>82</xdr:row>
      <xdr:rowOff>127136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6409"/>
          <a:ext cx="889000" cy="3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163120</xdr:rowOff>
    </xdr:from>
    <xdr:to>
      <xdr:col>19</xdr:col>
      <xdr:colOff>184150</xdr:colOff>
      <xdr:row>85</xdr:row>
      <xdr:rowOff>93270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56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78047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65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69225</xdr:rowOff>
    </xdr:from>
    <xdr:to>
      <xdr:col>15</xdr:col>
      <xdr:colOff>82550</xdr:colOff>
      <xdr:row>82</xdr:row>
      <xdr:rowOff>87509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28125"/>
          <a:ext cx="889000" cy="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87798</xdr:rowOff>
    </xdr:from>
    <xdr:to>
      <xdr:col>15</xdr:col>
      <xdr:colOff>133350</xdr:colOff>
      <xdr:row>85</xdr:row>
      <xdr:rowOff>17948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4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2725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57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49583</xdr:rowOff>
    </xdr:from>
    <xdr:to>
      <xdr:col>11</xdr:col>
      <xdr:colOff>31750</xdr:colOff>
      <xdr:row>82</xdr:row>
      <xdr:rowOff>69225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08483"/>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64416</xdr:rowOff>
    </xdr:from>
    <xdr:to>
      <xdr:col>11</xdr:col>
      <xdr:colOff>82550</xdr:colOff>
      <xdr:row>84</xdr:row>
      <xdr:rowOff>166016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46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150793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55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46379</xdr:rowOff>
    </xdr:from>
    <xdr:to>
      <xdr:col>7</xdr:col>
      <xdr:colOff>31750</xdr:colOff>
      <xdr:row>84</xdr:row>
      <xdr:rowOff>147979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44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132756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53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81325</xdr:rowOff>
    </xdr:from>
    <xdr:to>
      <xdr:col>23</xdr:col>
      <xdr:colOff>184150</xdr:colOff>
      <xdr:row>83</xdr:row>
      <xdr:rowOff>11475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4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76336</xdr:rowOff>
    </xdr:from>
    <xdr:to>
      <xdr:col>19</xdr:col>
      <xdr:colOff>184150</xdr:colOff>
      <xdr:row>83</xdr:row>
      <xdr:rowOff>6486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16663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0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36709</xdr:rowOff>
    </xdr:from>
    <xdr:to>
      <xdr:col>15</xdr:col>
      <xdr:colOff>133350</xdr:colOff>
      <xdr:row>82</xdr:row>
      <xdr:rowOff>138309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148486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18425</xdr:rowOff>
    </xdr:from>
    <xdr:to>
      <xdr:col>11</xdr:col>
      <xdr:colOff>82550</xdr:colOff>
      <xdr:row>82</xdr:row>
      <xdr:rowOff>120025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130202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170233</xdr:rowOff>
    </xdr:from>
    <xdr:to>
      <xdr:col>7</xdr:col>
      <xdr:colOff>31750</xdr:colOff>
      <xdr:row>82</xdr:row>
      <xdr:rowOff>100383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110560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2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aseline="0">
              <a:solidFill>
                <a:schemeClr val="dk1"/>
              </a:solidFill>
              <a:effectLst/>
              <a:latin typeface="+mn-lt"/>
              <a:ea typeface="+mn-ea"/>
              <a:cs typeface="+mn-cs"/>
            </a:rPr>
            <a:t>　</a:t>
          </a:r>
          <a:r>
            <a:rPr kumimoji="1" lang="ja-JP" altLang="en-US" sz="1100" baseline="0">
              <a:solidFill>
                <a:sysClr val="windowText" lastClr="000000"/>
              </a:solidFill>
              <a:effectLst/>
              <a:latin typeface="+mn-lt"/>
              <a:ea typeface="+mn-ea"/>
              <a:cs typeface="+mn-cs"/>
            </a:rPr>
            <a:t>平成</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２３～２４年度については、国家公務員の給与の改定及び臨時特例に関する法律の影響により、指数１００を超えていたが、</a:t>
          </a:r>
          <a:r>
            <a:rPr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２５年度</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以降は以前と同水準に戻っており、全国平均からしても適正な範囲に位置していると思われる。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今後も地域における給与水準の適正な反映、他団体との均衡を図りながら一層の適正化に努める。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56356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85975"/>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26194</xdr:rowOff>
    </xdr:from>
    <xdr:to>
      <xdr:col>77</xdr:col>
      <xdr:colOff>44450</xdr:colOff>
      <xdr:row>86</xdr:row>
      <xdr:rowOff>56356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7089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26194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9548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122238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6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5556</xdr:rowOff>
    </xdr:from>
    <xdr:to>
      <xdr:col>77</xdr:col>
      <xdr:colOff>95250</xdr:colOff>
      <xdr:row>86</xdr:row>
      <xdr:rowOff>107156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91933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3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146844</xdr:rowOff>
    </xdr:from>
    <xdr:to>
      <xdr:col>73</xdr:col>
      <xdr:colOff>44450</xdr:colOff>
      <xdr:row>86</xdr:row>
      <xdr:rowOff>76994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61771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前年に引き続き類似団体の中では一番少ない状態を維持している。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145768</xdr:rowOff>
    </xdr:from>
    <xdr:to>
      <xdr:col>81</xdr:col>
      <xdr:colOff>44450</xdr:colOff>
      <xdr:row>58</xdr:row>
      <xdr:rowOff>145768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089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112254</xdr:rowOff>
    </xdr:from>
    <xdr:to>
      <xdr:col>77</xdr:col>
      <xdr:colOff>44450</xdr:colOff>
      <xdr:row>58</xdr:row>
      <xdr:rowOff>145768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56354"/>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81421</xdr:rowOff>
    </xdr:from>
    <xdr:to>
      <xdr:col>72</xdr:col>
      <xdr:colOff>203200</xdr:colOff>
      <xdr:row>58</xdr:row>
      <xdr:rowOff>112254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2552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72037</xdr:rowOff>
    </xdr:from>
    <xdr:to>
      <xdr:col>68</xdr:col>
      <xdr:colOff>152400</xdr:colOff>
      <xdr:row>58</xdr:row>
      <xdr:rowOff>81421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16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94968</xdr:rowOff>
    </xdr:from>
    <xdr:to>
      <xdr:col>81</xdr:col>
      <xdr:colOff>95250</xdr:colOff>
      <xdr:row>59</xdr:row>
      <xdr:rowOff>25118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16245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6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94968</xdr:rowOff>
    </xdr:from>
    <xdr:to>
      <xdr:col>77</xdr:col>
      <xdr:colOff>95250</xdr:colOff>
      <xdr:row>59</xdr:row>
      <xdr:rowOff>25118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35295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0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61454</xdr:rowOff>
    </xdr:from>
    <xdr:to>
      <xdr:col>73</xdr:col>
      <xdr:colOff>44450</xdr:colOff>
      <xdr:row>58</xdr:row>
      <xdr:rowOff>163054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30621</xdr:rowOff>
    </xdr:from>
    <xdr:to>
      <xdr:col>68</xdr:col>
      <xdr:colOff>203200</xdr:colOff>
      <xdr:row>58</xdr:row>
      <xdr:rowOff>132221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142398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21237</xdr:rowOff>
    </xdr:from>
    <xdr:to>
      <xdr:col>64</xdr:col>
      <xdr:colOff>152400</xdr:colOff>
      <xdr:row>58</xdr:row>
      <xdr:rowOff>122837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133014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比較的良好な数値を維持しているものの類似団体、全国平均・県平均を上回っており、決して低い数値ではないと考えている。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財政長期計画に基づく起債抑制策により、公債費は平成２０年度をピークに徐々に減少してきた。２７年度から２８年度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及び令和元年度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借入額が増となった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起債の抑制に努めていきたいと考えて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129822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103011</xdr:rowOff>
    </xdr:from>
    <xdr:to>
      <xdr:col>77</xdr:col>
      <xdr:colOff>44450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103011</xdr:rowOff>
    </xdr:from>
    <xdr:to>
      <xdr:col>72</xdr:col>
      <xdr:colOff>203200</xdr:colOff>
      <xdr:row>41</xdr:row>
      <xdr:rowOff>129822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129822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52211</xdr:rowOff>
    </xdr:from>
    <xdr:to>
      <xdr:col>73</xdr:col>
      <xdr:colOff>44450</xdr:colOff>
      <xdr:row>41</xdr:row>
      <xdr:rowOff>153811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地方債残高の抑制に取組み、</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平成２２年度以降着実に下がってきていたが、平成</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年度にかけて大型事業に取り組んだことから元金償還を上回る町債発行となったため、地方債残高が増加し、負担比率が大幅に上昇した。</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令和元年度についても</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防災行政無線整備事業や小中学校空調設備整備事業の実施に伴い起債額が増額し、地方債残高が増加したこと</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や、充当可能基金が減少したことで全国平均・県平均をみても、かなり上回っている状況が続いている。要因としては地方債残高が高いこと、充当できる基金が少ないことがあげられる。</a:t>
          </a:r>
          <a:endParaRPr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今後は財政長期計画に基づいた起債抑制策により、地方債残高の抑制に努め、出来る限り基金の積み増しを行い、将来負担の抑制に努める。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19473</xdr:rowOff>
    </xdr:from>
    <xdr:to>
      <xdr:col>81</xdr:col>
      <xdr:colOff>44450</xdr:colOff>
      <xdr:row>21</xdr:row>
      <xdr:rowOff>34361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448473"/>
          <a:ext cx="8382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19473</xdr:rowOff>
    </xdr:from>
    <xdr:to>
      <xdr:col>77</xdr:col>
      <xdr:colOff>44450</xdr:colOff>
      <xdr:row>20</xdr:row>
      <xdr:rowOff>65052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48473"/>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65052</xdr:rowOff>
    </xdr:from>
    <xdr:to>
      <xdr:col>72</xdr:col>
      <xdr:colOff>203200</xdr:colOff>
      <xdr:row>20</xdr:row>
      <xdr:rowOff>115993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9405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79657</xdr:rowOff>
    </xdr:from>
    <xdr:to>
      <xdr:col>68</xdr:col>
      <xdr:colOff>152400</xdr:colOff>
      <xdr:row>20</xdr:row>
      <xdr:rowOff>115993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37207"/>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155011</xdr:rowOff>
    </xdr:from>
    <xdr:to>
      <xdr:col>81</xdr:col>
      <xdr:colOff>95250</xdr:colOff>
      <xdr:row>21</xdr:row>
      <xdr:rowOff>85161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127088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5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140123</xdr:rowOff>
    </xdr:from>
    <xdr:to>
      <xdr:col>77</xdr:col>
      <xdr:colOff>95250</xdr:colOff>
      <xdr:row>20</xdr:row>
      <xdr:rowOff>70273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55050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8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14252</xdr:rowOff>
    </xdr:from>
    <xdr:to>
      <xdr:col>73</xdr:col>
      <xdr:colOff>44450</xdr:colOff>
      <xdr:row>20</xdr:row>
      <xdr:rowOff>115852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100629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65193</xdr:rowOff>
    </xdr:from>
    <xdr:to>
      <xdr:col>68</xdr:col>
      <xdr:colOff>203200</xdr:colOff>
      <xdr:row>20</xdr:row>
      <xdr:rowOff>166793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151570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28857</xdr:rowOff>
    </xdr:from>
    <xdr:to>
      <xdr:col>64</xdr:col>
      <xdr:colOff>152400</xdr:colOff>
      <xdr:row>19</xdr:row>
      <xdr:rowOff>130457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115234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7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19,299
19,104
130.63
9,530,330
9,228,368
288,442
5,038,484
8,825,294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比で０．２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、類似団体・全国平均・県平均と比較すると低い数値である。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施設運営の多くを委託しており、他団体と比較しても職員数が少ないことが要因にあげられる。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34</xdr:row>
      <xdr:rowOff>170543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78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34</xdr:row>
      <xdr:rowOff>148772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4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5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昨年から０．</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ポイント増加し、全国・県平均も大きく上回っている。</a:t>
          </a:r>
          <a:endParaRPr lang="ja-JP" altLang="ja-JP" sz="1000">
            <a:effectLst/>
            <a:latin typeface="ＭＳ ゴシック" panose="020B0609070205080204" pitchFamily="49" charset="-128"/>
            <a:ea typeface="ＭＳ ゴシック" panose="020B0609070205080204" pitchFamily="49" charset="-128"/>
          </a:endParaRPr>
        </a:p>
        <a:p>
          <a:pPr rtl="0" fontAlgn="base"/>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クリーンセンターや法華嶽公園、廃棄物処分場等に加え、新たに中央コミュニティセンターの供用開始による施設管理の委託経費が多額になっている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こ</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、さらにシステム関係のリース料、保守委託が増加していること</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が大きな要因である。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施設の用途廃止・集約化を含めた管理体制の見直しも必要となってきている。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31750</xdr:rowOff>
    </xdr:from>
    <xdr:to>
      <xdr:col>82</xdr:col>
      <xdr:colOff>107950</xdr:colOff>
      <xdr:row>19</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17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165100</xdr:rowOff>
    </xdr:from>
    <xdr:to>
      <xdr:col>78</xdr:col>
      <xdr:colOff>69850</xdr:colOff>
      <xdr:row>18</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9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全国平均・県平均は下回っているが、類似団体の中では最も高くなっている。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53522</xdr:rowOff>
    </xdr:from>
    <xdr:to>
      <xdr:col>24</xdr:col>
      <xdr:colOff>25400</xdr:colOff>
      <xdr:row>61</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511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62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84365</xdr:rowOff>
    </xdr:from>
    <xdr:to>
      <xdr:col>24</xdr:col>
      <xdr:colOff>76200</xdr:colOff>
      <xdr:row>62</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164392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2722</xdr:rowOff>
    </xdr:from>
    <xdr:to>
      <xdr:col>20</xdr:col>
      <xdr:colOff>38100</xdr:colOff>
      <xdr:row>61</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89099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類似団体の中でも下位に位置しており、全国・県平均を上回っている。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その他の経費の大部分は繰出金である。国保会計や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後期高齢者医療会計</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への繰出金は減少したものの、介護保険事業への繰出金が大きく増加しており、</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維持補修費の増も合わせて全体で１７百万円程増加した。</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これらは経常的経費であるため、今後の財政を圧迫する要因ともなってくる。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76200</xdr:rowOff>
    </xdr:from>
    <xdr:to>
      <xdr:col>78</xdr:col>
      <xdr:colOff>69850</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2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76200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63500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類似団体平均・全国平均は下回っているものの、県平均を上回っている。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他団体への負担金等については、これまでと同様の数値で推移するものと考えられるため、単独補助について費用対効果等を十分に検討し、全体的な見直しが必要である。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165100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16510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31767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昨年度から０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ポイント減少している。近年は一時的な増はあったものの、減少傾向にあり、比較的良好な数値を維持していると考える。財政長期計画に基づいた起債抑制策の効果が表れてきていると思われる。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しかしながら、全国平均を上回っていることから、今後もなお一層の起債抑制に努め、交付税措置のある有利な起債を選択し、将来の財政負担増とならないよう健全化に努める。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56787</xdr:rowOff>
    </xdr:from>
    <xdr:to>
      <xdr:col>24</xdr:col>
      <xdr:colOff>25400</xdr:colOff>
      <xdr:row>77</xdr:row>
      <xdr:rowOff>128632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25843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77</xdr:row>
      <xdr:rowOff>135164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3302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9434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36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xdr:rowOff>
    </xdr:from>
    <xdr:to>
      <xdr:col>11</xdr:col>
      <xdr:colOff>9525</xdr:colOff>
      <xdr:row>78</xdr:row>
      <xdr:rowOff>35561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382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5987</xdr:rowOff>
    </xdr:from>
    <xdr:to>
      <xdr:col>24</xdr:col>
      <xdr:colOff>76200</xdr:colOff>
      <xdr:row>77</xdr:row>
      <xdr:rowOff>107587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22514</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05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130084</xdr:rowOff>
    </xdr:from>
    <xdr:to>
      <xdr:col>11</xdr:col>
      <xdr:colOff>60325</xdr:colOff>
      <xdr:row>78</xdr:row>
      <xdr:rowOff>60234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45011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類似団体の中でも高く、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全国平均・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県平均も上回っている状況にある。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人件費、扶助費、物件費、繰出金など抑制の難しい経費も増えてきているが、全体的に事務事業の見直しを行うなど経常的経費削減の徹底を図っていきたい。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167005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61440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54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92711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454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92711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116205</xdr:rowOff>
    </xdr:from>
    <xdr:to>
      <xdr:col>82</xdr:col>
      <xdr:colOff>158750</xdr:colOff>
      <xdr:row>80</xdr:row>
      <xdr:rowOff>46355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88282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82566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131752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121575</xdr:rowOff>
    </xdr:from>
    <xdr:to>
      <xdr:col>29</xdr:col>
      <xdr:colOff>127000</xdr:colOff>
      <xdr:row>19</xdr:row>
      <xdr:rowOff>133142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26750"/>
          <a:ext cx="647700" cy="1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133142</xdr:rowOff>
    </xdr:from>
    <xdr:to>
      <xdr:col>26</xdr:col>
      <xdr:colOff>50800</xdr:colOff>
      <xdr:row>19</xdr:row>
      <xdr:rowOff>155590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8317"/>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155590</xdr:rowOff>
    </xdr:from>
    <xdr:to>
      <xdr:col>22</xdr:col>
      <xdr:colOff>114300</xdr:colOff>
      <xdr:row>19</xdr:row>
      <xdr:rowOff>169299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60765"/>
          <a:ext cx="698500" cy="1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169299</xdr:rowOff>
    </xdr:from>
    <xdr:to>
      <xdr:col>18</xdr:col>
      <xdr:colOff>177800</xdr:colOff>
      <xdr:row>19</xdr:row>
      <xdr:rowOff>170564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74474"/>
          <a:ext cx="698500" cy="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70775</xdr:rowOff>
    </xdr:from>
    <xdr:to>
      <xdr:col>29</xdr:col>
      <xdr:colOff>177800</xdr:colOff>
      <xdr:row>20</xdr:row>
      <xdr:rowOff>925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150802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8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82342</xdr:rowOff>
    </xdr:from>
    <xdr:to>
      <xdr:col>26</xdr:col>
      <xdr:colOff>101600</xdr:colOff>
      <xdr:row>20</xdr:row>
      <xdr:rowOff>12492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168719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104790</xdr:rowOff>
    </xdr:from>
    <xdr:to>
      <xdr:col>22</xdr:col>
      <xdr:colOff>165100</xdr:colOff>
      <xdr:row>20</xdr:row>
      <xdr:rowOff>34940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0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19717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118499</xdr:rowOff>
    </xdr:from>
    <xdr:to>
      <xdr:col>19</xdr:col>
      <xdr:colOff>38100</xdr:colOff>
      <xdr:row>20</xdr:row>
      <xdr:rowOff>48649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33426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1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119764</xdr:rowOff>
    </xdr:from>
    <xdr:to>
      <xdr:col>15</xdr:col>
      <xdr:colOff>101600</xdr:colOff>
      <xdr:row>20</xdr:row>
      <xdr:rowOff>49914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2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34691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1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139249</xdr:rowOff>
    </xdr:from>
    <xdr:to>
      <xdr:col>29</xdr:col>
      <xdr:colOff>127000</xdr:colOff>
      <xdr:row>36</xdr:row>
      <xdr:rowOff>148507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92499"/>
          <a:ext cx="6477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139249</xdr:rowOff>
    </xdr:from>
    <xdr:to>
      <xdr:col>26</xdr:col>
      <xdr:colOff>50800</xdr:colOff>
      <xdr:row>36</xdr:row>
      <xdr:rowOff>169005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92499"/>
          <a:ext cx="6985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169005</xdr:rowOff>
    </xdr:from>
    <xdr:to>
      <xdr:col>22</xdr:col>
      <xdr:colOff>114300</xdr:colOff>
      <xdr:row>37</xdr:row>
      <xdr:rowOff>3518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2255"/>
          <a:ext cx="698500" cy="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163747</xdr:rowOff>
    </xdr:from>
    <xdr:to>
      <xdr:col>18</xdr:col>
      <xdr:colOff>177800</xdr:colOff>
      <xdr:row>37</xdr:row>
      <xdr:rowOff>3518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16997"/>
          <a:ext cx="698500" cy="1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97707</xdr:rowOff>
    </xdr:from>
    <xdr:to>
      <xdr:col>29</xdr:col>
      <xdr:colOff>177800</xdr:colOff>
      <xdr:row>37</xdr:row>
      <xdr:rowOff>27857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69784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88449</xdr:rowOff>
    </xdr:from>
    <xdr:to>
      <xdr:col>26</xdr:col>
      <xdr:colOff>101600</xdr:colOff>
      <xdr:row>37</xdr:row>
      <xdr:rowOff>18599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118205</xdr:rowOff>
    </xdr:from>
    <xdr:to>
      <xdr:col>22</xdr:col>
      <xdr:colOff>165100</xdr:colOff>
      <xdr:row>37</xdr:row>
      <xdr:rowOff>48355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33132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124168</xdr:rowOff>
    </xdr:from>
    <xdr:to>
      <xdr:col>19</xdr:col>
      <xdr:colOff>38100</xdr:colOff>
      <xdr:row>37</xdr:row>
      <xdr:rowOff>54318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7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39095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112947</xdr:rowOff>
    </xdr:from>
    <xdr:to>
      <xdr:col>15</xdr:col>
      <xdr:colOff>101600</xdr:colOff>
      <xdr:row>37</xdr:row>
      <xdr:rowOff>43097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6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27874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19,299
19,104
130.63
9,530,330
9,228,368
288,442
5,038,484
8,825,294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18374</xdr:rowOff>
    </xdr:from>
    <xdr:to>
      <xdr:col>24</xdr:col>
      <xdr:colOff>62865</xdr:colOff>
      <xdr:row>38</xdr:row>
      <xdr:rowOff>138252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61874"/>
          <a:ext cx="1270" cy="149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142079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138252</xdr:rowOff>
    </xdr:from>
    <xdr:to>
      <xdr:col>24</xdr:col>
      <xdr:colOff>152400</xdr:colOff>
      <xdr:row>38</xdr:row>
      <xdr:rowOff>138252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5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136501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3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18374</xdr:rowOff>
    </xdr:from>
    <xdr:to>
      <xdr:col>24</xdr:col>
      <xdr:colOff>152400</xdr:colOff>
      <xdr:row>30</xdr:row>
      <xdr:rowOff>18374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6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138252</xdr:rowOff>
    </xdr:from>
    <xdr:to>
      <xdr:col>24</xdr:col>
      <xdr:colOff>63500</xdr:colOff>
      <xdr:row>38</xdr:row>
      <xdr:rowOff>162179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653352"/>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83674</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2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60797</xdr:rowOff>
    </xdr:from>
    <xdr:to>
      <xdr:col>24</xdr:col>
      <xdr:colOff>114300</xdr:colOff>
      <xdr:row>35</xdr:row>
      <xdr:rowOff>162397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162179</xdr:rowOff>
    </xdr:from>
    <xdr:to>
      <xdr:col>19</xdr:col>
      <xdr:colOff>177800</xdr:colOff>
      <xdr:row>39</xdr:row>
      <xdr:rowOff>29271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77279"/>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123815</xdr:rowOff>
    </xdr:from>
    <xdr:to>
      <xdr:col>20</xdr:col>
      <xdr:colOff>38100</xdr:colOff>
      <xdr:row>36</xdr:row>
      <xdr:rowOff>53965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2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70492</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29271</xdr:rowOff>
    </xdr:from>
    <xdr:to>
      <xdr:col>15</xdr:col>
      <xdr:colOff>50800</xdr:colOff>
      <xdr:row>39</xdr:row>
      <xdr:rowOff>52451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715821"/>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142347</xdr:rowOff>
    </xdr:from>
    <xdr:to>
      <xdr:col>15</xdr:col>
      <xdr:colOff>101600</xdr:colOff>
      <xdr:row>36</xdr:row>
      <xdr:rowOff>72497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4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89024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6014</xdr:rowOff>
    </xdr:from>
    <xdr:to>
      <xdr:col>10</xdr:col>
      <xdr:colOff>114300</xdr:colOff>
      <xdr:row>39</xdr:row>
      <xdr:rowOff>52451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92564"/>
          <a:ext cx="8890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140518</xdr:rowOff>
    </xdr:from>
    <xdr:to>
      <xdr:col>10</xdr:col>
      <xdr:colOff>165100</xdr:colOff>
      <xdr:row>36</xdr:row>
      <xdr:rowOff>70668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87195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65811</xdr:rowOff>
    </xdr:from>
    <xdr:to>
      <xdr:col>6</xdr:col>
      <xdr:colOff>38100</xdr:colOff>
      <xdr:row>35</xdr:row>
      <xdr:rowOff>167411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87452</xdr:rowOff>
    </xdr:from>
    <xdr:to>
      <xdr:col>24</xdr:col>
      <xdr:colOff>114300</xdr:colOff>
      <xdr:row>39</xdr:row>
      <xdr:rowOff>17602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2379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111379</xdr:rowOff>
    </xdr:from>
    <xdr:to>
      <xdr:col>20</xdr:col>
      <xdr:colOff>38100</xdr:colOff>
      <xdr:row>39</xdr:row>
      <xdr:rowOff>41529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32656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7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149921</xdr:rowOff>
    </xdr:from>
    <xdr:to>
      <xdr:col>15</xdr:col>
      <xdr:colOff>101600</xdr:colOff>
      <xdr:row>39</xdr:row>
      <xdr:rowOff>80071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71198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1651</xdr:rowOff>
    </xdr:from>
    <xdr:to>
      <xdr:col>10</xdr:col>
      <xdr:colOff>165100</xdr:colOff>
      <xdr:row>39</xdr:row>
      <xdr:rowOff>103251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94378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126664</xdr:rowOff>
    </xdr:from>
    <xdr:to>
      <xdr:col>6</xdr:col>
      <xdr:colOff>38100</xdr:colOff>
      <xdr:row>39</xdr:row>
      <xdr:rowOff>56814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47941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134721</xdr:rowOff>
    </xdr:from>
    <xdr:to>
      <xdr:col>24</xdr:col>
      <xdr:colOff>63500</xdr:colOff>
      <xdr:row>58</xdr:row>
      <xdr:rowOff>145390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78821"/>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145390</xdr:rowOff>
    </xdr:from>
    <xdr:to>
      <xdr:col>19</xdr:col>
      <xdr:colOff>177800</xdr:colOff>
      <xdr:row>58</xdr:row>
      <xdr:rowOff>169151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89490"/>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169151</xdr:rowOff>
    </xdr:from>
    <xdr:to>
      <xdr:col>15</xdr:col>
      <xdr:colOff>50800</xdr:colOff>
      <xdr:row>59</xdr:row>
      <xdr:rowOff>25324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13251"/>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25324</xdr:rowOff>
    </xdr:from>
    <xdr:to>
      <xdr:col>10</xdr:col>
      <xdr:colOff>114300</xdr:colOff>
      <xdr:row>59</xdr:row>
      <xdr:rowOff>56617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40874"/>
          <a:ext cx="889000" cy="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83921</xdr:rowOff>
    </xdr:from>
    <xdr:to>
      <xdr:col>24</xdr:col>
      <xdr:colOff>114300</xdr:colOff>
      <xdr:row>59</xdr:row>
      <xdr:rowOff>14071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170298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94590</xdr:rowOff>
    </xdr:from>
    <xdr:to>
      <xdr:col>20</xdr:col>
      <xdr:colOff>38100</xdr:colOff>
      <xdr:row>59</xdr:row>
      <xdr:rowOff>24740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15867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118351</xdr:rowOff>
    </xdr:from>
    <xdr:to>
      <xdr:col>15</xdr:col>
      <xdr:colOff>101600</xdr:colOff>
      <xdr:row>59</xdr:row>
      <xdr:rowOff>48501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39628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145974</xdr:rowOff>
    </xdr:from>
    <xdr:to>
      <xdr:col>10</xdr:col>
      <xdr:colOff>165100</xdr:colOff>
      <xdr:row>59</xdr:row>
      <xdr:rowOff>76124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67251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xdr:rowOff>
    </xdr:from>
    <xdr:to>
      <xdr:col>6</xdr:col>
      <xdr:colOff>38100</xdr:colOff>
      <xdr:row>59</xdr:row>
      <xdr:rowOff>107417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98544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160274</xdr:rowOff>
    </xdr:from>
    <xdr:to>
      <xdr:col>24</xdr:col>
      <xdr:colOff>63500</xdr:colOff>
      <xdr:row>77</xdr:row>
      <xdr:rowOff>50363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90474"/>
          <a:ext cx="8382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160274</xdr:rowOff>
    </xdr:from>
    <xdr:to>
      <xdr:col>19</xdr:col>
      <xdr:colOff>177800</xdr:colOff>
      <xdr:row>77</xdr:row>
      <xdr:rowOff>82048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90474"/>
          <a:ext cx="889000" cy="9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64901</xdr:rowOff>
    </xdr:from>
    <xdr:to>
      <xdr:col>15</xdr:col>
      <xdr:colOff>50800</xdr:colOff>
      <xdr:row>77</xdr:row>
      <xdr:rowOff>82048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6551"/>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64901</xdr:rowOff>
    </xdr:from>
    <xdr:to>
      <xdr:col>10</xdr:col>
      <xdr:colOff>114300</xdr:colOff>
      <xdr:row>77</xdr:row>
      <xdr:rowOff>102758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66551"/>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171013</xdr:rowOff>
    </xdr:from>
    <xdr:to>
      <xdr:col>24</xdr:col>
      <xdr:colOff>114300</xdr:colOff>
      <xdr:row>77</xdr:row>
      <xdr:rowOff>101163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149440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109474</xdr:rowOff>
    </xdr:from>
    <xdr:to>
      <xdr:col>20</xdr:col>
      <xdr:colOff>38100</xdr:colOff>
      <xdr:row>77</xdr:row>
      <xdr:rowOff>39624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30751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31248</xdr:rowOff>
    </xdr:from>
    <xdr:to>
      <xdr:col>15</xdr:col>
      <xdr:colOff>101600</xdr:colOff>
      <xdr:row>77</xdr:row>
      <xdr:rowOff>132848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123975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14101</xdr:rowOff>
    </xdr:from>
    <xdr:to>
      <xdr:col>10</xdr:col>
      <xdr:colOff>165100</xdr:colOff>
      <xdr:row>77</xdr:row>
      <xdr:rowOff>115701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106828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95531</xdr:rowOff>
    </xdr:from>
    <xdr:to>
      <xdr:col>24</xdr:col>
      <xdr:colOff>63500</xdr:colOff>
      <xdr:row>93</xdr:row>
      <xdr:rowOff>142574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40381"/>
          <a:ext cx="8382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142574</xdr:rowOff>
    </xdr:from>
    <xdr:to>
      <xdr:col>19</xdr:col>
      <xdr:colOff>177800</xdr:colOff>
      <xdr:row>94</xdr:row>
      <xdr:rowOff>20109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87424"/>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133708</xdr:rowOff>
    </xdr:from>
    <xdr:to>
      <xdr:col>15</xdr:col>
      <xdr:colOff>50800</xdr:colOff>
      <xdr:row>94</xdr:row>
      <xdr:rowOff>20109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078558"/>
          <a:ext cx="889000" cy="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133708</xdr:rowOff>
    </xdr:from>
    <xdr:to>
      <xdr:col>10</xdr:col>
      <xdr:colOff>114300</xdr:colOff>
      <xdr:row>94</xdr:row>
      <xdr:rowOff>163703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78558"/>
          <a:ext cx="889000" cy="20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44731</xdr:rowOff>
    </xdr:from>
    <xdr:to>
      <xdr:col>24</xdr:col>
      <xdr:colOff>114300</xdr:colOff>
      <xdr:row>93</xdr:row>
      <xdr:rowOff>146331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67608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4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91774</xdr:rowOff>
    </xdr:from>
    <xdr:to>
      <xdr:col>20</xdr:col>
      <xdr:colOff>38100</xdr:colOff>
      <xdr:row>94</xdr:row>
      <xdr:rowOff>21924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38451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140759</xdr:rowOff>
    </xdr:from>
    <xdr:to>
      <xdr:col>15</xdr:col>
      <xdr:colOff>101600</xdr:colOff>
      <xdr:row>94</xdr:row>
      <xdr:rowOff>70909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87436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8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82908</xdr:rowOff>
    </xdr:from>
    <xdr:to>
      <xdr:col>10</xdr:col>
      <xdr:colOff>165100</xdr:colOff>
      <xdr:row>94</xdr:row>
      <xdr:rowOff>13058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29585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112903</xdr:rowOff>
    </xdr:from>
    <xdr:to>
      <xdr:col>6</xdr:col>
      <xdr:colOff>38100</xdr:colOff>
      <xdr:row>95</xdr:row>
      <xdr:rowOff>43053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59580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110585</xdr:rowOff>
    </xdr:from>
    <xdr:to>
      <xdr:col>55</xdr:col>
      <xdr:colOff>0</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454235"/>
          <a:ext cx="8382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127900</xdr:rowOff>
    </xdr:from>
    <xdr:to>
      <xdr:col>50</xdr:col>
      <xdr:colOff>114300</xdr:colOff>
      <xdr:row>37</xdr:row>
      <xdr:rowOff>138987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7155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137259</xdr:rowOff>
    </xdr:from>
    <xdr:to>
      <xdr:col>45</xdr:col>
      <xdr:colOff>177800</xdr:colOff>
      <xdr:row>37</xdr:row>
      <xdr:rowOff>138987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80909"/>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122797</xdr:rowOff>
    </xdr:from>
    <xdr:to>
      <xdr:col>41</xdr:col>
      <xdr:colOff>50800</xdr:colOff>
      <xdr:row>37</xdr:row>
      <xdr:rowOff>137259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6644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59785</xdr:rowOff>
    </xdr:from>
    <xdr:to>
      <xdr:col>55</xdr:col>
      <xdr:colOff>50800</xdr:colOff>
      <xdr:row>37</xdr:row>
      <xdr:rowOff>161385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146162</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3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77100</xdr:rowOff>
    </xdr:from>
    <xdr:to>
      <xdr:col>50</xdr:col>
      <xdr:colOff>165100</xdr:colOff>
      <xdr:row>38</xdr:row>
      <xdr:rowOff>7249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4207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169827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5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88187</xdr:rowOff>
    </xdr:from>
    <xdr:to>
      <xdr:col>46</xdr:col>
      <xdr:colOff>38100</xdr:colOff>
      <xdr:row>38</xdr:row>
      <xdr:rowOff>18337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5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86459</xdr:rowOff>
    </xdr:from>
    <xdr:to>
      <xdr:col>41</xdr:col>
      <xdr:colOff>101600</xdr:colOff>
      <xdr:row>38</xdr:row>
      <xdr:rowOff>16608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71997</xdr:rowOff>
    </xdr:from>
    <xdr:to>
      <xdr:col>36</xdr:col>
      <xdr:colOff>165100</xdr:colOff>
      <xdr:row>38</xdr:row>
      <xdr:rowOff>2147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164724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126284</xdr:rowOff>
    </xdr:from>
    <xdr:to>
      <xdr:col>55</xdr:col>
      <xdr:colOff>0</xdr:colOff>
      <xdr:row>58</xdr:row>
      <xdr:rowOff>66849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98934"/>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28683</xdr:rowOff>
    </xdr:from>
    <xdr:to>
      <xdr:col>50</xdr:col>
      <xdr:colOff>114300</xdr:colOff>
      <xdr:row>58</xdr:row>
      <xdr:rowOff>66849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72783"/>
          <a:ext cx="889000" cy="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49334</xdr:rowOff>
    </xdr:from>
    <xdr:to>
      <xdr:col>45</xdr:col>
      <xdr:colOff>177800</xdr:colOff>
      <xdr:row>58</xdr:row>
      <xdr:rowOff>28683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21984"/>
          <a:ext cx="889000" cy="1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49334</xdr:rowOff>
    </xdr:from>
    <xdr:to>
      <xdr:col>41</xdr:col>
      <xdr:colOff>50800</xdr:colOff>
      <xdr:row>57</xdr:row>
      <xdr:rowOff>129201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21984"/>
          <a:ext cx="889000" cy="7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131194</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75484</xdr:rowOff>
    </xdr:from>
    <xdr:to>
      <xdr:col>55</xdr:col>
      <xdr:colOff>50800</xdr:colOff>
      <xdr:row>58</xdr:row>
      <xdr:rowOff>5634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53911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16049</xdr:rowOff>
    </xdr:from>
    <xdr:to>
      <xdr:col>50</xdr:col>
      <xdr:colOff>165100</xdr:colOff>
      <xdr:row>58</xdr:row>
      <xdr:rowOff>117649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108776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149333</xdr:rowOff>
    </xdr:from>
    <xdr:to>
      <xdr:col>46</xdr:col>
      <xdr:colOff>38100</xdr:colOff>
      <xdr:row>58</xdr:row>
      <xdr:rowOff>79483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70610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169984</xdr:rowOff>
    </xdr:from>
    <xdr:to>
      <xdr:col>41</xdr:col>
      <xdr:colOff>101600</xdr:colOff>
      <xdr:row>57</xdr:row>
      <xdr:rowOff>100134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116661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78401</xdr:rowOff>
    </xdr:from>
    <xdr:to>
      <xdr:col>36</xdr:col>
      <xdr:colOff>165100</xdr:colOff>
      <xdr:row>58</xdr:row>
      <xdr:rowOff>8551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171128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24355</xdr:rowOff>
    </xdr:from>
    <xdr:to>
      <xdr:col>55</xdr:col>
      <xdr:colOff>0</xdr:colOff>
      <xdr:row>79</xdr:row>
      <xdr:rowOff>88624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97455"/>
          <a:ext cx="838200" cy="2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76459</xdr:rowOff>
    </xdr:from>
    <xdr:to>
      <xdr:col>50</xdr:col>
      <xdr:colOff>114300</xdr:colOff>
      <xdr:row>79</xdr:row>
      <xdr:rowOff>88624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621009"/>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16745</xdr:rowOff>
    </xdr:from>
    <xdr:to>
      <xdr:col>45</xdr:col>
      <xdr:colOff>177800</xdr:colOff>
      <xdr:row>79</xdr:row>
      <xdr:rowOff>76459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532595"/>
          <a:ext cx="889000" cy="10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16745</xdr:rowOff>
    </xdr:from>
    <xdr:to>
      <xdr:col>41</xdr:col>
      <xdr:colOff>50800</xdr:colOff>
      <xdr:row>76</xdr:row>
      <xdr:rowOff>13529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532595"/>
          <a:ext cx="889000" cy="5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145005</xdr:rowOff>
    </xdr:from>
    <xdr:to>
      <xdr:col>55</xdr:col>
      <xdr:colOff>50800</xdr:colOff>
      <xdr:row>78</xdr:row>
      <xdr:rowOff>75155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123432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37824</xdr:rowOff>
    </xdr:from>
    <xdr:to>
      <xdr:col>50</xdr:col>
      <xdr:colOff>165100</xdr:colOff>
      <xdr:row>79</xdr:row>
      <xdr:rowOff>139424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130551</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25659</xdr:rowOff>
    </xdr:from>
    <xdr:to>
      <xdr:col>46</xdr:col>
      <xdr:colOff>38100</xdr:colOff>
      <xdr:row>79</xdr:row>
      <xdr:rowOff>127259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118386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137395</xdr:rowOff>
    </xdr:from>
    <xdr:to>
      <xdr:col>41</xdr:col>
      <xdr:colOff>101600</xdr:colOff>
      <xdr:row>73</xdr:row>
      <xdr:rowOff>67545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4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84072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25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134179</xdr:rowOff>
    </xdr:from>
    <xdr:to>
      <xdr:col>36</xdr:col>
      <xdr:colOff>165100</xdr:colOff>
      <xdr:row>76</xdr:row>
      <xdr:rowOff>64329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9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80856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7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89148</xdr:rowOff>
    </xdr:from>
    <xdr:to>
      <xdr:col>55</xdr:col>
      <xdr:colOff>0</xdr:colOff>
      <xdr:row>98</xdr:row>
      <xdr:rowOff>53459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19798"/>
          <a:ext cx="838200" cy="1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160142</xdr:rowOff>
    </xdr:from>
    <xdr:to>
      <xdr:col>50</xdr:col>
      <xdr:colOff>114300</xdr:colOff>
      <xdr:row>98</xdr:row>
      <xdr:rowOff>53459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90792"/>
          <a:ext cx="889000" cy="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139036</xdr:rowOff>
    </xdr:from>
    <xdr:to>
      <xdr:col>45</xdr:col>
      <xdr:colOff>177800</xdr:colOff>
      <xdr:row>97</xdr:row>
      <xdr:rowOff>160142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69686"/>
          <a:ext cx="889000" cy="2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139036</xdr:rowOff>
    </xdr:from>
    <xdr:to>
      <xdr:col>41</xdr:col>
      <xdr:colOff>50800</xdr:colOff>
      <xdr:row>98</xdr:row>
      <xdr:rowOff>16700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69686"/>
          <a:ext cx="889000" cy="4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38348</xdr:rowOff>
    </xdr:from>
    <xdr:to>
      <xdr:col>55</xdr:col>
      <xdr:colOff>50800</xdr:colOff>
      <xdr:row>97</xdr:row>
      <xdr:rowOff>139948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16775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4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2659</xdr:rowOff>
    </xdr:from>
    <xdr:to>
      <xdr:col>50</xdr:col>
      <xdr:colOff>165100</xdr:colOff>
      <xdr:row>98</xdr:row>
      <xdr:rowOff>104259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95386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9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109342</xdr:rowOff>
    </xdr:from>
    <xdr:to>
      <xdr:col>46</xdr:col>
      <xdr:colOff>38100</xdr:colOff>
      <xdr:row>98</xdr:row>
      <xdr:rowOff>39492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30619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88236</xdr:rowOff>
    </xdr:from>
    <xdr:to>
      <xdr:col>41</xdr:col>
      <xdr:colOff>101600</xdr:colOff>
      <xdr:row>98</xdr:row>
      <xdr:rowOff>18386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9513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137350</xdr:rowOff>
    </xdr:from>
    <xdr:to>
      <xdr:col>36</xdr:col>
      <xdr:colOff>165100</xdr:colOff>
      <xdr:row>98</xdr:row>
      <xdr:rowOff>67500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58627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4940</xdr:rowOff>
    </xdr:from>
    <xdr:to>
      <xdr:col>85</xdr:col>
      <xdr:colOff>127000</xdr:colOff>
      <xdr:row>39</xdr:row>
      <xdr:rowOff>11654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91490"/>
          <a:ext cx="8382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11654</xdr:rowOff>
    </xdr:from>
    <xdr:to>
      <xdr:col>81</xdr:col>
      <xdr:colOff>50800</xdr:colOff>
      <xdr:row>39</xdr:row>
      <xdr:rowOff>27077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8204"/>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24310</xdr:rowOff>
    </xdr:from>
    <xdr:to>
      <xdr:col>76</xdr:col>
      <xdr:colOff>114300</xdr:colOff>
      <xdr:row>39</xdr:row>
      <xdr:rowOff>27077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10860"/>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24310</xdr:rowOff>
    </xdr:from>
    <xdr:to>
      <xdr:col>71</xdr:col>
      <xdr:colOff>177800</xdr:colOff>
      <xdr:row>39</xdr:row>
      <xdr:rowOff>41303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1086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125590</xdr:rowOff>
    </xdr:from>
    <xdr:to>
      <xdr:col>85</xdr:col>
      <xdr:colOff>177800</xdr:colOff>
      <xdr:row>39</xdr:row>
      <xdr:rowOff>55740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44078</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5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132304</xdr:rowOff>
    </xdr:from>
    <xdr:to>
      <xdr:col>81</xdr:col>
      <xdr:colOff>101600</xdr:colOff>
      <xdr:row>39</xdr:row>
      <xdr:rowOff>62454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53581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4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147727</xdr:rowOff>
    </xdr:from>
    <xdr:to>
      <xdr:col>76</xdr:col>
      <xdr:colOff>165100</xdr:colOff>
      <xdr:row>39</xdr:row>
      <xdr:rowOff>77877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69004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144960</xdr:rowOff>
    </xdr:from>
    <xdr:to>
      <xdr:col>72</xdr:col>
      <xdr:colOff>38100</xdr:colOff>
      <xdr:row>39</xdr:row>
      <xdr:rowOff>75110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66237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161953</xdr:rowOff>
    </xdr:from>
    <xdr:to>
      <xdr:col>67</xdr:col>
      <xdr:colOff>101600</xdr:colOff>
      <xdr:row>39</xdr:row>
      <xdr:rowOff>92103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83230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153276</xdr:rowOff>
    </xdr:from>
    <xdr:to>
      <xdr:col>85</xdr:col>
      <xdr:colOff>127000</xdr:colOff>
      <xdr:row>78</xdr:row>
      <xdr:rowOff>9297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54926"/>
          <a:ext cx="8382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140145</xdr:rowOff>
    </xdr:from>
    <xdr:to>
      <xdr:col>81</xdr:col>
      <xdr:colOff>50800</xdr:colOff>
      <xdr:row>77</xdr:row>
      <xdr:rowOff>153276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41795"/>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131750</xdr:rowOff>
    </xdr:from>
    <xdr:to>
      <xdr:col>76</xdr:col>
      <xdr:colOff>114300</xdr:colOff>
      <xdr:row>77</xdr:row>
      <xdr:rowOff>140145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33400"/>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117373</xdr:rowOff>
    </xdr:from>
    <xdr:to>
      <xdr:col>71</xdr:col>
      <xdr:colOff>177800</xdr:colOff>
      <xdr:row>77</xdr:row>
      <xdr:rowOff>131750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19023"/>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129947</xdr:rowOff>
    </xdr:from>
    <xdr:to>
      <xdr:col>85</xdr:col>
      <xdr:colOff>177800</xdr:colOff>
      <xdr:row>78</xdr:row>
      <xdr:rowOff>60097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108374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102476</xdr:rowOff>
    </xdr:from>
    <xdr:to>
      <xdr:col>81</xdr:col>
      <xdr:colOff>101600</xdr:colOff>
      <xdr:row>78</xdr:row>
      <xdr:rowOff>32626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23753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9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89345</xdr:rowOff>
    </xdr:from>
    <xdr:to>
      <xdr:col>76</xdr:col>
      <xdr:colOff>165100</xdr:colOff>
      <xdr:row>78</xdr:row>
      <xdr:rowOff>19495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10622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80950</xdr:rowOff>
    </xdr:from>
    <xdr:to>
      <xdr:col>72</xdr:col>
      <xdr:colOff>38100</xdr:colOff>
      <xdr:row>78</xdr:row>
      <xdr:rowOff>11100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66573</xdr:rowOff>
    </xdr:from>
    <xdr:to>
      <xdr:col>67</xdr:col>
      <xdr:colOff>101600</xdr:colOff>
      <xdr:row>77</xdr:row>
      <xdr:rowOff>168173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159300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103518</xdr:rowOff>
    </xdr:from>
    <xdr:to>
      <xdr:col>85</xdr:col>
      <xdr:colOff>127000</xdr:colOff>
      <xdr:row>98</xdr:row>
      <xdr:rowOff>125124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05618"/>
          <a:ext cx="8382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39720</xdr:rowOff>
    </xdr:from>
    <xdr:to>
      <xdr:col>81</xdr:col>
      <xdr:colOff>50800</xdr:colOff>
      <xdr:row>98</xdr:row>
      <xdr:rowOff>125124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41820"/>
          <a:ext cx="889000" cy="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39720</xdr:rowOff>
    </xdr:from>
    <xdr:to>
      <xdr:col>76</xdr:col>
      <xdr:colOff>114300</xdr:colOff>
      <xdr:row>98</xdr:row>
      <xdr:rowOff>84617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41820"/>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126039</xdr:rowOff>
    </xdr:from>
    <xdr:to>
      <xdr:col>71</xdr:col>
      <xdr:colOff>177800</xdr:colOff>
      <xdr:row>98</xdr:row>
      <xdr:rowOff>84617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56689"/>
          <a:ext cx="889000" cy="1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52718</xdr:rowOff>
    </xdr:from>
    <xdr:to>
      <xdr:col>85</xdr:col>
      <xdr:colOff>177800</xdr:colOff>
      <xdr:row>98</xdr:row>
      <xdr:rowOff>154318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139095</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74324</xdr:rowOff>
    </xdr:from>
    <xdr:to>
      <xdr:col>81</xdr:col>
      <xdr:colOff>101600</xdr:colOff>
      <xdr:row>99</xdr:row>
      <xdr:rowOff>4474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167051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6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160370</xdr:rowOff>
    </xdr:from>
    <xdr:to>
      <xdr:col>76</xdr:col>
      <xdr:colOff>165100</xdr:colOff>
      <xdr:row>98</xdr:row>
      <xdr:rowOff>90520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81647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33817</xdr:rowOff>
    </xdr:from>
    <xdr:to>
      <xdr:col>72</xdr:col>
      <xdr:colOff>38100</xdr:colOff>
      <xdr:row>98</xdr:row>
      <xdr:rowOff>135417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126544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2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75239</xdr:rowOff>
    </xdr:from>
    <xdr:to>
      <xdr:col>67</xdr:col>
      <xdr:colOff>101600</xdr:colOff>
      <xdr:row>98</xdr:row>
      <xdr:rowOff>5389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167966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11608</xdr:rowOff>
    </xdr:from>
    <xdr:to>
      <xdr:col>116</xdr:col>
      <xdr:colOff>63500</xdr:colOff>
      <xdr:row>57</xdr:row>
      <xdr:rowOff>14504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78425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71518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4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14504</xdr:rowOff>
    </xdr:from>
    <xdr:to>
      <xdr:col>111</xdr:col>
      <xdr:colOff>177800</xdr:colOff>
      <xdr:row>57</xdr:row>
      <xdr:rowOff>19685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78715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62831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83312</xdr:rowOff>
    </xdr:from>
    <xdr:to>
      <xdr:col>107</xdr:col>
      <xdr:colOff>50800</xdr:colOff>
      <xdr:row>57</xdr:row>
      <xdr:rowOff>19685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513062"/>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83312</xdr:rowOff>
    </xdr:from>
    <xdr:to>
      <xdr:col>102</xdr:col>
      <xdr:colOff>114300</xdr:colOff>
      <xdr:row>55</xdr:row>
      <xdr:rowOff>90018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51306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142918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132258</xdr:rowOff>
    </xdr:from>
    <xdr:to>
      <xdr:col>116</xdr:col>
      <xdr:colOff>114300</xdr:colOff>
      <xdr:row>57</xdr:row>
      <xdr:rowOff>62408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155135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58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135154</xdr:rowOff>
    </xdr:from>
    <xdr:to>
      <xdr:col>112</xdr:col>
      <xdr:colOff>38100</xdr:colOff>
      <xdr:row>57</xdr:row>
      <xdr:rowOff>65304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81831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140335</xdr:rowOff>
    </xdr:from>
    <xdr:to>
      <xdr:col>107</xdr:col>
      <xdr:colOff>101600</xdr:colOff>
      <xdr:row>57</xdr:row>
      <xdr:rowOff>70485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87012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32512</xdr:rowOff>
    </xdr:from>
    <xdr:to>
      <xdr:col>102</xdr:col>
      <xdr:colOff>165100</xdr:colOff>
      <xdr:row>55</xdr:row>
      <xdr:rowOff>134112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150639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23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39218</xdr:rowOff>
    </xdr:from>
    <xdr:to>
      <xdr:col>98</xdr:col>
      <xdr:colOff>38100</xdr:colOff>
      <xdr:row>55</xdr:row>
      <xdr:rowOff>140818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4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157345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24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50051</xdr:rowOff>
    </xdr:from>
    <xdr:to>
      <xdr:col>116</xdr:col>
      <xdr:colOff>63500</xdr:colOff>
      <xdr:row>77</xdr:row>
      <xdr:rowOff>56871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251701"/>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56871</xdr:rowOff>
    </xdr:from>
    <xdr:to>
      <xdr:col>111</xdr:col>
      <xdr:colOff>177800</xdr:colOff>
      <xdr:row>77</xdr:row>
      <xdr:rowOff>107677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258521"/>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107677</xdr:rowOff>
    </xdr:from>
    <xdr:to>
      <xdr:col>107</xdr:col>
      <xdr:colOff>50800</xdr:colOff>
      <xdr:row>77</xdr:row>
      <xdr:rowOff>114878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309327"/>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114878</xdr:rowOff>
    </xdr:from>
    <xdr:to>
      <xdr:col>102</xdr:col>
      <xdr:colOff>114300</xdr:colOff>
      <xdr:row>77</xdr:row>
      <xdr:rowOff>140043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316528"/>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170701</xdr:rowOff>
    </xdr:from>
    <xdr:to>
      <xdr:col>116</xdr:col>
      <xdr:colOff>114300</xdr:colOff>
      <xdr:row>77</xdr:row>
      <xdr:rowOff>100851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2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149128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6071</xdr:rowOff>
    </xdr:from>
    <xdr:to>
      <xdr:col>112</xdr:col>
      <xdr:colOff>38100</xdr:colOff>
      <xdr:row>77</xdr:row>
      <xdr:rowOff>107671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98798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56877</xdr:rowOff>
    </xdr:from>
    <xdr:to>
      <xdr:col>107</xdr:col>
      <xdr:colOff>101600</xdr:colOff>
      <xdr:row>77</xdr:row>
      <xdr:rowOff>158477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2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149604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64078</xdr:rowOff>
    </xdr:from>
    <xdr:to>
      <xdr:col>102</xdr:col>
      <xdr:colOff>165100</xdr:colOff>
      <xdr:row>77</xdr:row>
      <xdr:rowOff>165678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156805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89243</xdr:rowOff>
    </xdr:from>
    <xdr:to>
      <xdr:col>98</xdr:col>
      <xdr:colOff>38100</xdr:colOff>
      <xdr:row>78</xdr:row>
      <xdr:rowOff>19393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10520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ja-JP" altLang="en-US" sz="1100">
              <a:latin typeface="ＭＳ ゴシック" panose="020B0609070205080204" pitchFamily="49" charset="-128"/>
              <a:ea typeface="ＭＳ ゴシック" panose="020B0609070205080204" pitchFamily="49" charset="-128"/>
            </a:rPr>
            <a:t>歳出総額としては、前年度比で１３．０％（１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０６０百万円）の増となっている。これは事業費の増により普通建設事業費が前年度比１５１．８％増となったことに加え、財政調整基金等の積立金が１４６．３％増となったことが影響している。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普通建設事業費と扶助費、積立金が大きく増加し、全体的に歳出増となっている中で、維持補修費、公債費等の項目が減となった。維持補修費については台風災害による道路や農道、公共施設の維持補修が減少し、公債費においては一般廃棄物処分場等の大規模な償還が終了したことが影響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繰出金については、介護給付費の増及び介護保険料軽減に伴い介護保険会計への繰出しが増となったものの、職員人件費等の減に伴う公共下水道会計、国保会計への繰出し、システム改修等の減に伴う後期高齢者医療会計への繰出しが減となった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19,299
19,104
130.63
9,530,330
9,228,368
288,442
5,038,484
8,825,294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28067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866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28067</xdr:rowOff>
    </xdr:from>
    <xdr:to>
      <xdr:col>19</xdr:col>
      <xdr:colOff>177800</xdr:colOff>
      <xdr:row>37</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171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32258</xdr:rowOff>
    </xdr:from>
    <xdr:to>
      <xdr:col>15</xdr:col>
      <xdr:colOff>50800</xdr:colOff>
      <xdr:row>37</xdr:row>
      <xdr:rowOff>60833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590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105791</xdr:rowOff>
    </xdr:from>
    <xdr:to>
      <xdr:col>10</xdr:col>
      <xdr:colOff>114300</xdr:colOff>
      <xdr:row>37</xdr:row>
      <xdr:rowOff>60833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799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60596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148717</xdr:rowOff>
    </xdr:from>
    <xdr:to>
      <xdr:col>20</xdr:col>
      <xdr:colOff>38100</xdr:colOff>
      <xdr:row>37</xdr:row>
      <xdr:rowOff>78867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69994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152908</xdr:rowOff>
    </xdr:from>
    <xdr:to>
      <xdr:col>15</xdr:col>
      <xdr:colOff>101600</xdr:colOff>
      <xdr:row>37</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10033</xdr:rowOff>
    </xdr:from>
    <xdr:to>
      <xdr:col>10</xdr:col>
      <xdr:colOff>165100</xdr:colOff>
      <xdr:row>37</xdr:row>
      <xdr:rowOff>111633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54991</xdr:rowOff>
    </xdr:from>
    <xdr:to>
      <xdr:col>6</xdr:col>
      <xdr:colOff>38100</xdr:colOff>
      <xdr:row>36</xdr:row>
      <xdr:rowOff>156591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147718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94771</xdr:rowOff>
    </xdr:from>
    <xdr:to>
      <xdr:col>24</xdr:col>
      <xdr:colOff>63500</xdr:colOff>
      <xdr:row>57</xdr:row>
      <xdr:rowOff>125509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67421"/>
          <a:ext cx="838200" cy="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82806</xdr:rowOff>
    </xdr:from>
    <xdr:to>
      <xdr:col>19</xdr:col>
      <xdr:colOff>177800</xdr:colOff>
      <xdr:row>57</xdr:row>
      <xdr:rowOff>125509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55456"/>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79477</xdr:rowOff>
    </xdr:from>
    <xdr:to>
      <xdr:col>15</xdr:col>
      <xdr:colOff>50800</xdr:colOff>
      <xdr:row>57</xdr:row>
      <xdr:rowOff>82806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2127"/>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23781</xdr:rowOff>
    </xdr:from>
    <xdr:to>
      <xdr:col>10</xdr:col>
      <xdr:colOff>114300</xdr:colOff>
      <xdr:row>57</xdr:row>
      <xdr:rowOff>79477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6431"/>
          <a:ext cx="889000" cy="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43971</xdr:rowOff>
    </xdr:from>
    <xdr:to>
      <xdr:col>24</xdr:col>
      <xdr:colOff>114300</xdr:colOff>
      <xdr:row>57</xdr:row>
      <xdr:rowOff>145571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130348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74709</xdr:rowOff>
    </xdr:from>
    <xdr:to>
      <xdr:col>20</xdr:col>
      <xdr:colOff>38100</xdr:colOff>
      <xdr:row>58</xdr:row>
      <xdr:rowOff>4859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167436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32006</xdr:rowOff>
    </xdr:from>
    <xdr:to>
      <xdr:col>15</xdr:col>
      <xdr:colOff>101600</xdr:colOff>
      <xdr:row>57</xdr:row>
      <xdr:rowOff>133606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124733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28677</xdr:rowOff>
    </xdr:from>
    <xdr:to>
      <xdr:col>10</xdr:col>
      <xdr:colOff>165100</xdr:colOff>
      <xdr:row>57</xdr:row>
      <xdr:rowOff>130277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121404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144431</xdr:rowOff>
    </xdr:from>
    <xdr:to>
      <xdr:col>6</xdr:col>
      <xdr:colOff>38100</xdr:colOff>
      <xdr:row>57</xdr:row>
      <xdr:rowOff>74581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65708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123611</xdr:rowOff>
    </xdr:from>
    <xdr:to>
      <xdr:col>24</xdr:col>
      <xdr:colOff>63500</xdr:colOff>
      <xdr:row>74</xdr:row>
      <xdr:rowOff>90257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39461"/>
          <a:ext cx="838200" cy="1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3036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9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90257</xdr:rowOff>
    </xdr:from>
    <xdr:to>
      <xdr:col>19</xdr:col>
      <xdr:colOff>177800</xdr:colOff>
      <xdr:row>75</xdr:row>
      <xdr:rowOff>52898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7557"/>
          <a:ext cx="889000" cy="1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14906</xdr:rowOff>
    </xdr:from>
    <xdr:to>
      <xdr:col>15</xdr:col>
      <xdr:colOff>50800</xdr:colOff>
      <xdr:row>75</xdr:row>
      <xdr:rowOff>52898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73656"/>
          <a:ext cx="8890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14906</xdr:rowOff>
    </xdr:from>
    <xdr:to>
      <xdr:col>10</xdr:col>
      <xdr:colOff>114300</xdr:colOff>
      <xdr:row>75</xdr:row>
      <xdr:rowOff>106890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73656"/>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72811</xdr:rowOff>
    </xdr:from>
    <xdr:to>
      <xdr:col>24</xdr:col>
      <xdr:colOff>114300</xdr:colOff>
      <xdr:row>74</xdr:row>
      <xdr:rowOff>2961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95688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4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39457</xdr:rowOff>
    </xdr:from>
    <xdr:to>
      <xdr:col>20</xdr:col>
      <xdr:colOff>38100</xdr:colOff>
      <xdr:row>74</xdr:row>
      <xdr:rowOff>141057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157584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2098</xdr:rowOff>
    </xdr:from>
    <xdr:to>
      <xdr:col>15</xdr:col>
      <xdr:colOff>101600</xdr:colOff>
      <xdr:row>75</xdr:row>
      <xdr:rowOff>103698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94825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135556</xdr:rowOff>
    </xdr:from>
    <xdr:to>
      <xdr:col>10</xdr:col>
      <xdr:colOff>165100</xdr:colOff>
      <xdr:row>75</xdr:row>
      <xdr:rowOff>65706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56833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56090</xdr:rowOff>
    </xdr:from>
    <xdr:to>
      <xdr:col>6</xdr:col>
      <xdr:colOff>38100</xdr:colOff>
      <xdr:row>75</xdr:row>
      <xdr:rowOff>157690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148818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148836</xdr:rowOff>
    </xdr:from>
    <xdr:to>
      <xdr:col>24</xdr:col>
      <xdr:colOff>63500</xdr:colOff>
      <xdr:row>97</xdr:row>
      <xdr:rowOff>159344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79486"/>
          <a:ext cx="8382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148836</xdr:rowOff>
    </xdr:from>
    <xdr:to>
      <xdr:col>19</xdr:col>
      <xdr:colOff>177800</xdr:colOff>
      <xdr:row>97</xdr:row>
      <xdr:rowOff>157386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7948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157386</xdr:rowOff>
    </xdr:from>
    <xdr:to>
      <xdr:col>15</xdr:col>
      <xdr:colOff>50800</xdr:colOff>
      <xdr:row>97</xdr:row>
      <xdr:rowOff>162956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8036"/>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162956</xdr:rowOff>
    </xdr:from>
    <xdr:to>
      <xdr:col>10</xdr:col>
      <xdr:colOff>114300</xdr:colOff>
      <xdr:row>97</xdr:row>
      <xdr:rowOff>166934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360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108544</xdr:rowOff>
    </xdr:from>
    <xdr:to>
      <xdr:col>24</xdr:col>
      <xdr:colOff>114300</xdr:colOff>
      <xdr:row>98</xdr:row>
      <xdr:rowOff>38694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23471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98036</xdr:rowOff>
    </xdr:from>
    <xdr:to>
      <xdr:col>20</xdr:col>
      <xdr:colOff>38100</xdr:colOff>
      <xdr:row>98</xdr:row>
      <xdr:rowOff>28186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19313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106586</xdr:rowOff>
    </xdr:from>
    <xdr:to>
      <xdr:col>15</xdr:col>
      <xdr:colOff>101600</xdr:colOff>
      <xdr:row>98</xdr:row>
      <xdr:rowOff>36736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27863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112156</xdr:rowOff>
    </xdr:from>
    <xdr:to>
      <xdr:col>10</xdr:col>
      <xdr:colOff>165100</xdr:colOff>
      <xdr:row>98</xdr:row>
      <xdr:rowOff>42306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33433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116134</xdr:rowOff>
    </xdr:from>
    <xdr:to>
      <xdr:col>6</xdr:col>
      <xdr:colOff>38100</xdr:colOff>
      <xdr:row>98</xdr:row>
      <xdr:rowOff>46284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37411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125984</xdr:rowOff>
    </xdr:from>
    <xdr:to>
      <xdr:col>55</xdr:col>
      <xdr:colOff>0</xdr:colOff>
      <xdr:row>37</xdr:row>
      <xdr:rowOff>128270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696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10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128270</xdr:rowOff>
    </xdr:from>
    <xdr:to>
      <xdr:col>50</xdr:col>
      <xdr:colOff>114300</xdr:colOff>
      <xdr:row>37</xdr:row>
      <xdr:rowOff>131699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719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37</xdr:row>
      <xdr:rowOff>134747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753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134747</xdr:rowOff>
    </xdr:from>
    <xdr:to>
      <xdr:col>41</xdr:col>
      <xdr:colOff>50800</xdr:colOff>
      <xdr:row>37</xdr:row>
      <xdr:rowOff>137795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783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25798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75184</xdr:rowOff>
    </xdr:from>
    <xdr:to>
      <xdr:col>55</xdr:col>
      <xdr:colOff>50800</xdr:colOff>
      <xdr:row>38</xdr:row>
      <xdr:rowOff>5335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98061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7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77470</xdr:rowOff>
    </xdr:from>
    <xdr:to>
      <xdr:col>50</xdr:col>
      <xdr:colOff>165100</xdr:colOff>
      <xdr:row>38</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24147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80899</xdr:rowOff>
    </xdr:from>
    <xdr:to>
      <xdr:col>46</xdr:col>
      <xdr:colOff>38100</xdr:colOff>
      <xdr:row>38</xdr:row>
      <xdr:rowOff>11049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27576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83947</xdr:rowOff>
    </xdr:from>
    <xdr:to>
      <xdr:col>41</xdr:col>
      <xdr:colOff>101600</xdr:colOff>
      <xdr:row>38</xdr:row>
      <xdr:rowOff>14097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30624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20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86995</xdr:rowOff>
    </xdr:from>
    <xdr:to>
      <xdr:col>36</xdr:col>
      <xdr:colOff>165100</xdr:colOff>
      <xdr:row>38</xdr:row>
      <xdr:rowOff>17145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8272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139915</xdr:rowOff>
    </xdr:from>
    <xdr:to>
      <xdr:col>55</xdr:col>
      <xdr:colOff>0</xdr:colOff>
      <xdr:row>58</xdr:row>
      <xdr:rowOff>146274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4015"/>
          <a:ext cx="8382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131817</xdr:rowOff>
    </xdr:from>
    <xdr:to>
      <xdr:col>50</xdr:col>
      <xdr:colOff>114300</xdr:colOff>
      <xdr:row>58</xdr:row>
      <xdr:rowOff>146274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5917"/>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131817</xdr:rowOff>
    </xdr:from>
    <xdr:to>
      <xdr:col>45</xdr:col>
      <xdr:colOff>177800</xdr:colOff>
      <xdr:row>58</xdr:row>
      <xdr:rowOff>150089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5917"/>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150089</xdr:rowOff>
    </xdr:from>
    <xdr:to>
      <xdr:col>41</xdr:col>
      <xdr:colOff>50800</xdr:colOff>
      <xdr:row>58</xdr:row>
      <xdr:rowOff>158645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9418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89115</xdr:rowOff>
    </xdr:from>
    <xdr:to>
      <xdr:col>55</xdr:col>
      <xdr:colOff>50800</xdr:colOff>
      <xdr:row>59</xdr:row>
      <xdr:rowOff>19265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95474</xdr:rowOff>
    </xdr:from>
    <xdr:to>
      <xdr:col>50</xdr:col>
      <xdr:colOff>165100</xdr:colOff>
      <xdr:row>59</xdr:row>
      <xdr:rowOff>25624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16751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81017</xdr:rowOff>
    </xdr:from>
    <xdr:to>
      <xdr:col>46</xdr:col>
      <xdr:colOff>38100</xdr:colOff>
      <xdr:row>59</xdr:row>
      <xdr:rowOff>11167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99289</xdr:rowOff>
    </xdr:from>
    <xdr:to>
      <xdr:col>41</xdr:col>
      <xdr:colOff>101600</xdr:colOff>
      <xdr:row>59</xdr:row>
      <xdr:rowOff>29439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20566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107845</xdr:rowOff>
    </xdr:from>
    <xdr:to>
      <xdr:col>36</xdr:col>
      <xdr:colOff>165100</xdr:colOff>
      <xdr:row>59</xdr:row>
      <xdr:rowOff>37995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162153</xdr:rowOff>
    </xdr:from>
    <xdr:to>
      <xdr:col>55</xdr:col>
      <xdr:colOff>0</xdr:colOff>
      <xdr:row>78</xdr:row>
      <xdr:rowOff>166193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35253"/>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89751</xdr:rowOff>
    </xdr:from>
    <xdr:to>
      <xdr:col>50</xdr:col>
      <xdr:colOff>114300</xdr:colOff>
      <xdr:row>78</xdr:row>
      <xdr:rowOff>166193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2851"/>
          <a:ext cx="889000" cy="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89751</xdr:rowOff>
    </xdr:from>
    <xdr:to>
      <xdr:col>45</xdr:col>
      <xdr:colOff>177800</xdr:colOff>
      <xdr:row>78</xdr:row>
      <xdr:rowOff>127699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285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114491</xdr:rowOff>
    </xdr:from>
    <xdr:to>
      <xdr:col>41</xdr:col>
      <xdr:colOff>50800</xdr:colOff>
      <xdr:row>78</xdr:row>
      <xdr:rowOff>127699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87591"/>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111353</xdr:rowOff>
    </xdr:from>
    <xdr:to>
      <xdr:col>55</xdr:col>
      <xdr:colOff>50800</xdr:colOff>
      <xdr:row>79</xdr:row>
      <xdr:rowOff>41503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26280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115393</xdr:rowOff>
    </xdr:from>
    <xdr:to>
      <xdr:col>50</xdr:col>
      <xdr:colOff>165100</xdr:colOff>
      <xdr:row>79</xdr:row>
      <xdr:rowOff>45543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36670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38951</xdr:rowOff>
    </xdr:from>
    <xdr:to>
      <xdr:col>46</xdr:col>
      <xdr:colOff>38100</xdr:colOff>
      <xdr:row>78</xdr:row>
      <xdr:rowOff>140551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131678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76899</xdr:rowOff>
    </xdr:from>
    <xdr:to>
      <xdr:col>41</xdr:col>
      <xdr:colOff>101600</xdr:colOff>
      <xdr:row>79</xdr:row>
      <xdr:rowOff>7049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169626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63691</xdr:rowOff>
    </xdr:from>
    <xdr:to>
      <xdr:col>36</xdr:col>
      <xdr:colOff>165100</xdr:colOff>
      <xdr:row>78</xdr:row>
      <xdr:rowOff>165291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156418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165075</xdr:rowOff>
    </xdr:from>
    <xdr:to>
      <xdr:col>55</xdr:col>
      <xdr:colOff>0</xdr:colOff>
      <xdr:row>96</xdr:row>
      <xdr:rowOff>127788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52825"/>
          <a:ext cx="8382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95619</xdr:rowOff>
    </xdr:from>
    <xdr:to>
      <xdr:col>50</xdr:col>
      <xdr:colOff>114300</xdr:colOff>
      <xdr:row>96</xdr:row>
      <xdr:rowOff>127788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54819"/>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167602</xdr:rowOff>
    </xdr:from>
    <xdr:to>
      <xdr:col>45</xdr:col>
      <xdr:colOff>177800</xdr:colOff>
      <xdr:row>96</xdr:row>
      <xdr:rowOff>95619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598102"/>
          <a:ext cx="889000" cy="9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167602</xdr:rowOff>
    </xdr:from>
    <xdr:to>
      <xdr:col>41</xdr:col>
      <xdr:colOff>50800</xdr:colOff>
      <xdr:row>93</xdr:row>
      <xdr:rowOff>90157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598102"/>
          <a:ext cx="889000" cy="4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114275</xdr:rowOff>
    </xdr:from>
    <xdr:to>
      <xdr:col>55</xdr:col>
      <xdr:colOff>50800</xdr:colOff>
      <xdr:row>96</xdr:row>
      <xdr:rowOff>44425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92702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76988</xdr:rowOff>
    </xdr:from>
    <xdr:to>
      <xdr:col>50</xdr:col>
      <xdr:colOff>165100</xdr:colOff>
      <xdr:row>97</xdr:row>
      <xdr:rowOff>7138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169715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44819</xdr:rowOff>
    </xdr:from>
    <xdr:to>
      <xdr:col>46</xdr:col>
      <xdr:colOff>38100</xdr:colOff>
      <xdr:row>96</xdr:row>
      <xdr:rowOff>146419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137546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116802</xdr:rowOff>
    </xdr:from>
    <xdr:to>
      <xdr:col>41</xdr:col>
      <xdr:colOff>101600</xdr:colOff>
      <xdr:row>91</xdr:row>
      <xdr:rowOff>46952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5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63479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3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39357</xdr:rowOff>
    </xdr:from>
    <xdr:to>
      <xdr:col>36</xdr:col>
      <xdr:colOff>165100</xdr:colOff>
      <xdr:row>93</xdr:row>
      <xdr:rowOff>140957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157484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139776</xdr:rowOff>
    </xdr:from>
    <xdr:to>
      <xdr:col>85</xdr:col>
      <xdr:colOff>126364</xdr:colOff>
      <xdr:row>37</xdr:row>
      <xdr:rowOff>45193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54726"/>
          <a:ext cx="1269" cy="93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49020</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3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45193</xdr:rowOff>
    </xdr:from>
    <xdr:to>
      <xdr:col>86</xdr:col>
      <xdr:colOff>25400</xdr:colOff>
      <xdr:row>37</xdr:row>
      <xdr:rowOff>45193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38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86453</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139776</xdr:rowOff>
    </xdr:from>
    <xdr:to>
      <xdr:col>86</xdr:col>
      <xdr:colOff>25400</xdr:colOff>
      <xdr:row>31</xdr:row>
      <xdr:rowOff>139776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170123</xdr:rowOff>
    </xdr:from>
    <xdr:to>
      <xdr:col>85</xdr:col>
      <xdr:colOff>127000</xdr:colOff>
      <xdr:row>37</xdr:row>
      <xdr:rowOff>122993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70873"/>
          <a:ext cx="838200" cy="2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117359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4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94482</xdr:rowOff>
    </xdr:from>
    <xdr:to>
      <xdr:col>85</xdr:col>
      <xdr:colOff>177800</xdr:colOff>
      <xdr:row>36</xdr:row>
      <xdr:rowOff>24632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9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122993</xdr:rowOff>
    </xdr:from>
    <xdr:to>
      <xdr:col>81</xdr:col>
      <xdr:colOff>50800</xdr:colOff>
      <xdr:row>37</xdr:row>
      <xdr:rowOff>131051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66643"/>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87300</xdr:rowOff>
    </xdr:from>
    <xdr:to>
      <xdr:col>81</xdr:col>
      <xdr:colOff>101600</xdr:colOff>
      <xdr:row>36</xdr:row>
      <xdr:rowOff>17450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33977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112230</xdr:rowOff>
    </xdr:from>
    <xdr:to>
      <xdr:col>76</xdr:col>
      <xdr:colOff>114300</xdr:colOff>
      <xdr:row>37</xdr:row>
      <xdr:rowOff>131051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55880"/>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89452</xdr:rowOff>
    </xdr:from>
    <xdr:to>
      <xdr:col>76</xdr:col>
      <xdr:colOff>165100</xdr:colOff>
      <xdr:row>36</xdr:row>
      <xdr:rowOff>19602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36129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112230</xdr:rowOff>
    </xdr:from>
    <xdr:to>
      <xdr:col>71</xdr:col>
      <xdr:colOff>177800</xdr:colOff>
      <xdr:row>37</xdr:row>
      <xdr:rowOff>138405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55880"/>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68097</xdr:rowOff>
    </xdr:from>
    <xdr:to>
      <xdr:col>72</xdr:col>
      <xdr:colOff>38100</xdr:colOff>
      <xdr:row>35</xdr:row>
      <xdr:rowOff>169697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06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138106</xdr:rowOff>
    </xdr:from>
    <xdr:to>
      <xdr:col>67</xdr:col>
      <xdr:colOff>101600</xdr:colOff>
      <xdr:row>36</xdr:row>
      <xdr:rowOff>68256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3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84783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119323</xdr:rowOff>
    </xdr:from>
    <xdr:to>
      <xdr:col>85</xdr:col>
      <xdr:colOff>177800</xdr:colOff>
      <xdr:row>36</xdr:row>
      <xdr:rowOff>49473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97750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9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72193</xdr:rowOff>
    </xdr:from>
    <xdr:to>
      <xdr:col>81</xdr:col>
      <xdr:colOff>101600</xdr:colOff>
      <xdr:row>38</xdr:row>
      <xdr:rowOff>2343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164920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80251</xdr:rowOff>
    </xdr:from>
    <xdr:to>
      <xdr:col>76</xdr:col>
      <xdr:colOff>165100</xdr:colOff>
      <xdr:row>38</xdr:row>
      <xdr:rowOff>10401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61430</xdr:rowOff>
    </xdr:from>
    <xdr:to>
      <xdr:col>72</xdr:col>
      <xdr:colOff>38100</xdr:colOff>
      <xdr:row>37</xdr:row>
      <xdr:rowOff>163030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154157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87605</xdr:rowOff>
    </xdr:from>
    <xdr:to>
      <xdr:col>67</xdr:col>
      <xdr:colOff>101600</xdr:colOff>
      <xdr:row>38</xdr:row>
      <xdr:rowOff>17755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147769</xdr:rowOff>
    </xdr:from>
    <xdr:to>
      <xdr:col>85</xdr:col>
      <xdr:colOff>126364</xdr:colOff>
      <xdr:row>57</xdr:row>
      <xdr:rowOff>55568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8819"/>
          <a:ext cx="1269" cy="127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59395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55568</xdr:rowOff>
    </xdr:from>
    <xdr:to>
      <xdr:col>86</xdr:col>
      <xdr:colOff>25400</xdr:colOff>
      <xdr:row>57</xdr:row>
      <xdr:rowOff>55568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94446</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147769</xdr:rowOff>
    </xdr:from>
    <xdr:to>
      <xdr:col>86</xdr:col>
      <xdr:colOff>25400</xdr:colOff>
      <xdr:row>49</xdr:row>
      <xdr:rowOff>147769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55568</xdr:rowOff>
    </xdr:from>
    <xdr:to>
      <xdr:col>85</xdr:col>
      <xdr:colOff>127000</xdr:colOff>
      <xdr:row>57</xdr:row>
      <xdr:rowOff>155329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28218"/>
          <a:ext cx="8382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139392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7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116515</xdr:rowOff>
    </xdr:from>
    <xdr:to>
      <xdr:col>85</xdr:col>
      <xdr:colOff>177800</xdr:colOff>
      <xdr:row>56</xdr:row>
      <xdr:rowOff>46665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132461</xdr:rowOff>
    </xdr:from>
    <xdr:to>
      <xdr:col>81</xdr:col>
      <xdr:colOff>50800</xdr:colOff>
      <xdr:row>57</xdr:row>
      <xdr:rowOff>155329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05111"/>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158783</xdr:rowOff>
    </xdr:from>
    <xdr:to>
      <xdr:col>81</xdr:col>
      <xdr:colOff>101600</xdr:colOff>
      <xdr:row>56</xdr:row>
      <xdr:rowOff>88933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132461</xdr:rowOff>
    </xdr:from>
    <xdr:to>
      <xdr:col>76</xdr:col>
      <xdr:colOff>114300</xdr:colOff>
      <xdr:row>58</xdr:row>
      <xdr:rowOff>8248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05111"/>
          <a:ext cx="889000" cy="4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21783</xdr:rowOff>
    </xdr:from>
    <xdr:to>
      <xdr:col>76</xdr:col>
      <xdr:colOff>165100</xdr:colOff>
      <xdr:row>56</xdr:row>
      <xdr:rowOff>123383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2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139910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162331</xdr:rowOff>
    </xdr:from>
    <xdr:to>
      <xdr:col>71</xdr:col>
      <xdr:colOff>177800</xdr:colOff>
      <xdr:row>58</xdr:row>
      <xdr:rowOff>8248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34981"/>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15153</xdr:rowOff>
    </xdr:from>
    <xdr:to>
      <xdr:col>72</xdr:col>
      <xdr:colOff>38100</xdr:colOff>
      <xdr:row>56</xdr:row>
      <xdr:rowOff>116753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1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133280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41222</xdr:rowOff>
    </xdr:from>
    <xdr:to>
      <xdr:col>67</xdr:col>
      <xdr:colOff>101600</xdr:colOff>
      <xdr:row>56</xdr:row>
      <xdr:rowOff>142822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159349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4768</xdr:rowOff>
    </xdr:from>
    <xdr:to>
      <xdr:col>85</xdr:col>
      <xdr:colOff>177800</xdr:colOff>
      <xdr:row>57</xdr:row>
      <xdr:rowOff>106368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91145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104529</xdr:rowOff>
    </xdr:from>
    <xdr:to>
      <xdr:col>81</xdr:col>
      <xdr:colOff>101600</xdr:colOff>
      <xdr:row>58</xdr:row>
      <xdr:rowOff>34679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25806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81661</xdr:rowOff>
    </xdr:from>
    <xdr:to>
      <xdr:col>76</xdr:col>
      <xdr:colOff>165100</xdr:colOff>
      <xdr:row>58</xdr:row>
      <xdr:rowOff>11811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128898</xdr:rowOff>
    </xdr:from>
    <xdr:to>
      <xdr:col>72</xdr:col>
      <xdr:colOff>38100</xdr:colOff>
      <xdr:row>58</xdr:row>
      <xdr:rowOff>59048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50175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111531</xdr:rowOff>
    </xdr:from>
    <xdr:to>
      <xdr:col>67</xdr:col>
      <xdr:colOff>101600</xdr:colOff>
      <xdr:row>58</xdr:row>
      <xdr:rowOff>41681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32808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4941</xdr:rowOff>
    </xdr:from>
    <xdr:to>
      <xdr:col>85</xdr:col>
      <xdr:colOff>127000</xdr:colOff>
      <xdr:row>79</xdr:row>
      <xdr:rowOff>11654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9491"/>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11654</xdr:rowOff>
    </xdr:from>
    <xdr:to>
      <xdr:col>81</xdr:col>
      <xdr:colOff>50800</xdr:colOff>
      <xdr:row>79</xdr:row>
      <xdr:rowOff>27076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56204"/>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24310</xdr:rowOff>
    </xdr:from>
    <xdr:to>
      <xdr:col>76</xdr:col>
      <xdr:colOff>114300</xdr:colOff>
      <xdr:row>79</xdr:row>
      <xdr:rowOff>27076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6886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24310</xdr:rowOff>
    </xdr:from>
    <xdr:to>
      <xdr:col>71</xdr:col>
      <xdr:colOff>177800</xdr:colOff>
      <xdr:row>79</xdr:row>
      <xdr:rowOff>41303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6886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125591</xdr:rowOff>
    </xdr:from>
    <xdr:to>
      <xdr:col>85</xdr:col>
      <xdr:colOff>177800</xdr:colOff>
      <xdr:row>79</xdr:row>
      <xdr:rowOff>55741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43995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132304</xdr:rowOff>
    </xdr:from>
    <xdr:to>
      <xdr:col>81</xdr:col>
      <xdr:colOff>101600</xdr:colOff>
      <xdr:row>79</xdr:row>
      <xdr:rowOff>62454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53581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9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147726</xdr:rowOff>
    </xdr:from>
    <xdr:to>
      <xdr:col>76</xdr:col>
      <xdr:colOff>165100</xdr:colOff>
      <xdr:row>79</xdr:row>
      <xdr:rowOff>77876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69003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144960</xdr:rowOff>
    </xdr:from>
    <xdr:to>
      <xdr:col>72</xdr:col>
      <xdr:colOff>38100</xdr:colOff>
      <xdr:row>79</xdr:row>
      <xdr:rowOff>75110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66237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161953</xdr:rowOff>
    </xdr:from>
    <xdr:to>
      <xdr:col>67</xdr:col>
      <xdr:colOff>101600</xdr:colOff>
      <xdr:row>79</xdr:row>
      <xdr:rowOff>92103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83230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153276</xdr:rowOff>
    </xdr:from>
    <xdr:to>
      <xdr:col>85</xdr:col>
      <xdr:colOff>127000</xdr:colOff>
      <xdr:row>98</xdr:row>
      <xdr:rowOff>9297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783926"/>
          <a:ext cx="8382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140145</xdr:rowOff>
    </xdr:from>
    <xdr:to>
      <xdr:col>81</xdr:col>
      <xdr:colOff>50800</xdr:colOff>
      <xdr:row>97</xdr:row>
      <xdr:rowOff>153276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770795"/>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131750</xdr:rowOff>
    </xdr:from>
    <xdr:to>
      <xdr:col>76</xdr:col>
      <xdr:colOff>114300</xdr:colOff>
      <xdr:row>97</xdr:row>
      <xdr:rowOff>140145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62400"/>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117373</xdr:rowOff>
    </xdr:from>
    <xdr:to>
      <xdr:col>71</xdr:col>
      <xdr:colOff>177800</xdr:colOff>
      <xdr:row>97</xdr:row>
      <xdr:rowOff>131750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48023"/>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129947</xdr:rowOff>
    </xdr:from>
    <xdr:to>
      <xdr:col>85</xdr:col>
      <xdr:colOff>177800</xdr:colOff>
      <xdr:row>98</xdr:row>
      <xdr:rowOff>60097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108374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102476</xdr:rowOff>
    </xdr:from>
    <xdr:to>
      <xdr:col>81</xdr:col>
      <xdr:colOff>101600</xdr:colOff>
      <xdr:row>98</xdr:row>
      <xdr:rowOff>32626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23753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89345</xdr:rowOff>
    </xdr:from>
    <xdr:to>
      <xdr:col>76</xdr:col>
      <xdr:colOff>165100</xdr:colOff>
      <xdr:row>98</xdr:row>
      <xdr:rowOff>19495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10622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80950</xdr:rowOff>
    </xdr:from>
    <xdr:to>
      <xdr:col>72</xdr:col>
      <xdr:colOff>38100</xdr:colOff>
      <xdr:row>98</xdr:row>
      <xdr:rowOff>11100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2227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66573</xdr:rowOff>
    </xdr:from>
    <xdr:to>
      <xdr:col>67</xdr:col>
      <xdr:colOff>101600</xdr:colOff>
      <xdr:row>97</xdr:row>
      <xdr:rowOff>168173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159300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ja-JP" altLang="en-US" sz="1100">
              <a:latin typeface="ＭＳ ゴシック" panose="020B0609070205080204" pitchFamily="49" charset="-128"/>
              <a:ea typeface="ＭＳ ゴシック" panose="020B0609070205080204" pitchFamily="49" charset="-128"/>
            </a:rPr>
            <a:t>目的別にみると、前年度に比べ総務費１５．７％（１２４百万円）、民生費６．６％（２１９百万円）、農林水産業費４．３％（３２百万円）、土木費３０．１％（１９９百万円）、消防費１１０．２％（２９８百万円）、教育費４１．９％（２４８百万円）、災害復旧費１９．５％（１６百万円）の増となっている。これは、総務費については積立金の増が影響し、民生費は保育園改築事業補助金、農林水産業費は被災農業者支援事業費補助金、土木費は法面補修事業、消防費は防災行政無線整備事業、教育費は小中学校空調設備整備事業、災害復旧費は公共土木施設災害復旧費が増となったことが主に影響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一方で、衛生費では災害廃棄物運搬処分が減、公債費では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一般廃棄物処分場等の大規模な償還が終了したこと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により減となっている。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実質</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収支については、</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翌年度へ繰り越すべき財源の減により前年度比１．９７ポイント増加した。</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財政調整基金については、非常に厳しい状態の中、近年は積み増しに努めてきた。</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３０年度は台風被害による緊急的な財政需要が増え、積み立てが出来ず、令和元年度では積み立てをしたものの、取崩</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以上の積み立てが出来ず、減少している。</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今後も、基金の積み増しは難しい状況が続くと思われるため、税の徴収強化など徹底した収入確保と経費節減に努め、財政基盤の維持強化に努める。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ての会計で黒字決算となっており、連結実質赤字比率はマイナス非表示となり健全な財政状態が保たれているが、公営企業のうち公共下水道事業会計については、一般会計からの繰り入れによって黒字決算となっている。一般会計の財政を圧迫する要因ともなっており、接続加入率の向上に取り組む必要があ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上水道事業は、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２８年度に料金改定を行ったものの、浄水場整備費用、さらには施設の老朽化対策に要する経費が経営を圧迫する要因となっている。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その他の特別会計では、介護保険特別会計の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保険料軽減強化や介護給付費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の伸びによる繰出し増が、一般会計の財政負担を圧迫する要因となっている。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9530330</v>
      </c>
      <c r="BO4" s="424"/>
      <c r="BP4" s="424"/>
      <c r="BQ4" s="424"/>
      <c r="BR4" s="424"/>
      <c r="BS4" s="424"/>
      <c r="BT4" s="424"/>
      <c r="BU4" s="425"/>
      <c r="BV4" s="423">
        <v>8434585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5.7</v>
      </c>
      <c r="CU4" s="608"/>
      <c r="CV4" s="608"/>
      <c r="CW4" s="608"/>
      <c r="CX4" s="608"/>
      <c r="CY4" s="608"/>
      <c r="CZ4" s="608"/>
      <c r="DA4" s="609"/>
      <c r="DB4" s="607">
        <v>3.8</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9228368</v>
      </c>
      <c r="BO5" s="429"/>
      <c r="BP5" s="429"/>
      <c r="BQ5" s="429"/>
      <c r="BR5" s="429"/>
      <c r="BS5" s="429"/>
      <c r="BT5" s="429"/>
      <c r="BU5" s="430"/>
      <c r="BV5" s="428">
        <v>8168379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v>
      </c>
      <c r="CU5" s="399"/>
      <c r="CV5" s="399"/>
      <c r="CW5" s="399"/>
      <c r="CX5" s="399"/>
      <c r="CY5" s="399"/>
      <c r="CZ5" s="399"/>
      <c r="DA5" s="400"/>
      <c r="DB5" s="398">
        <v>94.4</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301962</v>
      </c>
      <c r="BO6" s="429"/>
      <c r="BP6" s="429"/>
      <c r="BQ6" s="429"/>
      <c r="BR6" s="429"/>
      <c r="BS6" s="429"/>
      <c r="BT6" s="429"/>
      <c r="BU6" s="430"/>
      <c r="BV6" s="428">
        <v>266206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99.6</v>
      </c>
      <c r="CU6" s="582"/>
      <c r="CV6" s="582"/>
      <c r="CW6" s="582"/>
      <c r="CX6" s="582"/>
      <c r="CY6" s="582"/>
      <c r="CZ6" s="582"/>
      <c r="DA6" s="583"/>
      <c r="DB6" s="581">
        <v>100.4</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13520</v>
      </c>
      <c r="BO7" s="429"/>
      <c r="BP7" s="429"/>
      <c r="BQ7" s="429"/>
      <c r="BR7" s="429"/>
      <c r="BS7" s="429"/>
      <c r="BT7" s="429"/>
      <c r="BU7" s="430"/>
      <c r="BV7" s="428">
        <v>76047</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5038484</v>
      </c>
      <c r="CU7" s="429"/>
      <c r="CV7" s="429"/>
      <c r="CW7" s="429"/>
      <c r="CX7" s="429"/>
      <c r="CY7" s="429"/>
      <c r="CZ7" s="429"/>
      <c r="DA7" s="430"/>
      <c r="DB7" s="428">
        <v>5066504</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288442</v>
      </c>
      <c r="BO8" s="429"/>
      <c r="BP8" s="429"/>
      <c r="BQ8" s="429"/>
      <c r="BR8" s="429"/>
      <c r="BS8" s="429"/>
      <c r="BT8" s="429"/>
      <c r="BU8" s="430"/>
      <c r="BV8" s="428">
        <v>190159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0.51</v>
      </c>
      <c r="CU8" s="542"/>
      <c r="CV8" s="542"/>
      <c r="CW8" s="542"/>
      <c r="CX8" s="542"/>
      <c r="CY8" s="542"/>
      <c r="CZ8" s="542"/>
      <c r="DA8" s="543"/>
      <c r="DB8" s="541">
        <v>0.5</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19606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98283</v>
      </c>
      <c r="BO9" s="429"/>
      <c r="BP9" s="429"/>
      <c r="BQ9" s="429"/>
      <c r="BR9" s="429"/>
      <c r="BS9" s="429"/>
      <c r="BT9" s="429"/>
      <c r="BU9" s="430"/>
      <c r="BV9" s="428">
        <v>-54952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15.1</v>
      </c>
      <c r="CU9" s="399"/>
      <c r="CV9" s="399"/>
      <c r="CW9" s="399"/>
      <c r="CX9" s="399"/>
      <c r="CY9" s="399"/>
      <c r="CZ9" s="399"/>
      <c r="DA9" s="400"/>
      <c r="DB9" s="398">
        <v>15.9</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118</v>
      </c>
      <c r="M10" s="402"/>
      <c r="N10" s="402"/>
      <c r="O10" s="402"/>
      <c r="P10" s="402"/>
      <c r="Q10" s="403"/>
      <c r="R10" s="404">
        <v>20909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36996</v>
      </c>
      <c r="BO10" s="429"/>
      <c r="BP10" s="429"/>
      <c r="BQ10" s="429"/>
      <c r="BR10" s="429"/>
      <c r="BS10" s="429"/>
      <c r="BT10" s="429"/>
      <c r="BU10" s="430"/>
      <c r="BV10" s="428">
        <v>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19299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310000</v>
      </c>
      <c r="BO12" s="429"/>
      <c r="BP12" s="429"/>
      <c r="BQ12" s="429"/>
      <c r="BR12" s="429"/>
      <c r="BS12" s="429"/>
      <c r="BT12" s="429"/>
      <c r="BU12" s="430"/>
      <c r="BV12" s="428">
        <v>361058</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139</v>
      </c>
      <c r="N13" s="529"/>
      <c r="O13" s="529"/>
      <c r="P13" s="529"/>
      <c r="Q13" s="530"/>
      <c r="R13" s="531">
        <v>19104</v>
      </c>
      <c r="S13" s="532"/>
      <c r="T13" s="532"/>
      <c r="U13" s="532"/>
      <c r="V13" s="533"/>
      <c r="W13" s="519" t="s">
        <v>140</v>
      </c>
      <c r="X13" s="441"/>
      <c r="Y13" s="441"/>
      <c r="Z13" s="441"/>
      <c r="AA13" s="441"/>
      <c r="AB13" s="442"/>
      <c r="AC13" s="404">
        <v>1970</v>
      </c>
      <c r="AD13" s="405"/>
      <c r="AE13" s="405"/>
      <c r="AF13" s="405"/>
      <c r="AG13" s="406"/>
      <c r="AH13" s="404">
        <v>2219</v>
      </c>
      <c r="AI13" s="405"/>
      <c r="AJ13" s="405"/>
      <c r="AK13" s="405"/>
      <c r="AL13" s="407"/>
      <c r="AM13" s="497" t="s">
        <v>141</v>
      </c>
      <c r="AN13" s="402"/>
      <c r="AO13" s="402"/>
      <c r="AP13" s="402"/>
      <c r="AQ13" s="402"/>
      <c r="AR13" s="402"/>
      <c r="AS13" s="402"/>
      <c r="AT13" s="403"/>
      <c r="AU13" s="485" t="s">
        <v>135</v>
      </c>
      <c r="AV13" s="486"/>
      <c r="AW13" s="486"/>
      <c r="AX13" s="486"/>
      <c r="AY13" s="408" t="s">
        <v>142</v>
      </c>
      <c r="AZ13" s="409"/>
      <c r="BA13" s="409"/>
      <c r="BB13" s="409"/>
      <c r="BC13" s="409"/>
      <c r="BD13" s="409"/>
      <c r="BE13" s="409"/>
      <c r="BF13" s="409"/>
      <c r="BG13" s="409"/>
      <c r="BH13" s="409"/>
      <c r="BI13" s="409"/>
      <c r="BJ13" s="409"/>
      <c r="BK13" s="409"/>
      <c r="BL13" s="409"/>
      <c r="BM13" s="410"/>
      <c r="BN13" s="428">
        <v>-174721</v>
      </c>
      <c r="BO13" s="429"/>
      <c r="BP13" s="429"/>
      <c r="BQ13" s="429"/>
      <c r="BR13" s="429"/>
      <c r="BS13" s="429"/>
      <c r="BT13" s="429"/>
      <c r="BU13" s="430"/>
      <c r="BV13" s="428">
        <v>-416010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10.3</v>
      </c>
      <c r="CU13" s="399"/>
      <c r="CV13" s="399"/>
      <c r="CW13" s="399"/>
      <c r="CX13" s="399"/>
      <c r="CY13" s="399"/>
      <c r="CZ13" s="399"/>
      <c r="DA13" s="400"/>
      <c r="DB13" s="398">
        <v>10.199999999999999</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144</v>
      </c>
      <c r="M14" s="565"/>
      <c r="N14" s="565"/>
      <c r="O14" s="565"/>
      <c r="P14" s="565"/>
      <c r="Q14" s="566"/>
      <c r="R14" s="531">
        <v>19450</v>
      </c>
      <c r="S14" s="532"/>
      <c r="T14" s="532"/>
      <c r="U14" s="532"/>
      <c r="V14" s="533"/>
      <c r="W14" s="534"/>
      <c r="X14" s="444"/>
      <c r="Y14" s="444"/>
      <c r="Z14" s="444"/>
      <c r="AA14" s="444"/>
      <c r="AB14" s="445"/>
      <c r="AC14" s="524">
        <v>20.399999999999999</v>
      </c>
      <c r="AD14" s="525"/>
      <c r="AE14" s="525"/>
      <c r="AF14" s="525"/>
      <c r="AG14" s="526"/>
      <c r="AH14" s="524">
        <v>21.7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94.3</v>
      </c>
      <c r="CU14" s="536"/>
      <c r="CV14" s="536"/>
      <c r="CW14" s="536"/>
      <c r="CX14" s="536"/>
      <c r="CY14" s="536"/>
      <c r="CZ14" s="536"/>
      <c r="DA14" s="537"/>
      <c r="DB14" s="535">
        <v>80.400000000000006</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19285</v>
      </c>
      <c r="S15" s="532"/>
      <c r="T15" s="532"/>
      <c r="U15" s="532"/>
      <c r="V15" s="533"/>
      <c r="W15" s="519" t="s">
        <v>147</v>
      </c>
      <c r="X15" s="441"/>
      <c r="Y15" s="441"/>
      <c r="Z15" s="441"/>
      <c r="AA15" s="441"/>
      <c r="AB15" s="442"/>
      <c r="AC15" s="404">
        <v>2153</v>
      </c>
      <c r="AD15" s="405"/>
      <c r="AE15" s="405"/>
      <c r="AF15" s="405"/>
      <c r="AG15" s="406"/>
      <c r="AH15" s="404">
        <v>2336</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2145770</v>
      </c>
      <c r="BO15" s="424"/>
      <c r="BP15" s="424"/>
      <c r="BQ15" s="424"/>
      <c r="BR15" s="424"/>
      <c r="BS15" s="424"/>
      <c r="BT15" s="424"/>
      <c r="BU15" s="425"/>
      <c r="BV15" s="423">
        <v>2158621</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22.3</v>
      </c>
      <c r="AD16" s="525"/>
      <c r="AE16" s="525"/>
      <c r="AF16" s="525"/>
      <c r="AG16" s="526"/>
      <c r="AH16" s="524">
        <v>22.8</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4235906</v>
      </c>
      <c r="BO16" s="429"/>
      <c r="BP16" s="429"/>
      <c r="BQ16" s="429"/>
      <c r="BR16" s="429"/>
      <c r="BS16" s="429"/>
      <c r="BT16" s="429"/>
      <c r="BU16" s="430"/>
      <c r="BV16" s="428">
        <v>4184445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5551</v>
      </c>
      <c r="AD17" s="405"/>
      <c r="AE17" s="405"/>
      <c r="AF17" s="405"/>
      <c r="AG17" s="406"/>
      <c r="AH17" s="404">
        <v>5677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2713611</v>
      </c>
      <c r="BO17" s="429"/>
      <c r="BP17" s="429"/>
      <c r="BQ17" s="429"/>
      <c r="BR17" s="429"/>
      <c r="BS17" s="429"/>
      <c r="BT17" s="429"/>
      <c r="BU17" s="430"/>
      <c r="BV17" s="428">
        <v>2738682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130.63</v>
      </c>
      <c r="M18" s="493"/>
      <c r="N18" s="493"/>
      <c r="O18" s="493"/>
      <c r="P18" s="493"/>
      <c r="Q18" s="493"/>
      <c r="R18" s="494"/>
      <c r="S18" s="494"/>
      <c r="T18" s="494"/>
      <c r="U18" s="494"/>
      <c r="V18" s="495"/>
      <c r="W18" s="509"/>
      <c r="X18" s="510"/>
      <c r="Y18" s="510"/>
      <c r="Z18" s="510"/>
      <c r="AA18" s="510"/>
      <c r="AB18" s="520"/>
      <c r="AC18" s="392">
        <v>57.4</v>
      </c>
      <c r="AD18" s="393"/>
      <c r="AE18" s="393"/>
      <c r="AF18" s="393"/>
      <c r="AG18" s="496"/>
      <c r="AH18" s="392">
        <v>55.5</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4818037</v>
      </c>
      <c r="BO18" s="429"/>
      <c r="BP18" s="429"/>
      <c r="BQ18" s="429"/>
      <c r="BR18" s="429"/>
      <c r="BS18" s="429"/>
      <c r="BT18" s="429"/>
      <c r="BU18" s="430"/>
      <c r="BV18" s="428">
        <v>4741296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150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5824114</v>
      </c>
      <c r="BO19" s="429"/>
      <c r="BP19" s="429"/>
      <c r="BQ19" s="429"/>
      <c r="BR19" s="429"/>
      <c r="BS19" s="429"/>
      <c r="BT19" s="429"/>
      <c r="BU19" s="430"/>
      <c r="BV19" s="428">
        <v>5802847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7606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8825294</v>
      </c>
      <c r="BO23" s="429"/>
      <c r="BP23" s="429"/>
      <c r="BQ23" s="429"/>
      <c r="BR23" s="429"/>
      <c r="BS23" s="429"/>
      <c r="BT23" s="429"/>
      <c r="BU23" s="430"/>
      <c r="BV23" s="428">
        <v>8564358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7220</v>
      </c>
      <c r="R24" s="405"/>
      <c r="S24" s="405"/>
      <c r="T24" s="405"/>
      <c r="U24" s="405"/>
      <c r="V24" s="406"/>
      <c r="W24" s="470"/>
      <c r="X24" s="461"/>
      <c r="Y24" s="462"/>
      <c r="Z24" s="401" t="s">
        <v>171</v>
      </c>
      <c r="AA24" s="402"/>
      <c r="AB24" s="402"/>
      <c r="AC24" s="402"/>
      <c r="AD24" s="402"/>
      <c r="AE24" s="402"/>
      <c r="AF24" s="402"/>
      <c r="AG24" s="403"/>
      <c r="AH24" s="404">
        <v>130</v>
      </c>
      <c r="AI24" s="405"/>
      <c r="AJ24" s="405"/>
      <c r="AK24" s="405"/>
      <c r="AL24" s="406"/>
      <c r="AM24" s="404">
        <v>414310</v>
      </c>
      <c r="AN24" s="405"/>
      <c r="AO24" s="405"/>
      <c r="AP24" s="405"/>
      <c r="AQ24" s="405"/>
      <c r="AR24" s="406"/>
      <c r="AS24" s="404">
        <v>3187</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8436274</v>
      </c>
      <c r="BO24" s="429"/>
      <c r="BP24" s="429"/>
      <c r="BQ24" s="429"/>
      <c r="BR24" s="429"/>
      <c r="BS24" s="429"/>
      <c r="BT24" s="429"/>
      <c r="BU24" s="430"/>
      <c r="BV24" s="428">
        <v>8332336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5790</v>
      </c>
      <c r="R25" s="405"/>
      <c r="S25" s="405"/>
      <c r="T25" s="405"/>
      <c r="U25" s="405"/>
      <c r="V25" s="406"/>
      <c r="W25" s="470"/>
      <c r="X25" s="461"/>
      <c r="Y25" s="462"/>
      <c r="Z25" s="401" t="s">
        <v>174</v>
      </c>
      <c r="AA25" s="402"/>
      <c r="AB25" s="402"/>
      <c r="AC25" s="402"/>
      <c r="AD25" s="402"/>
      <c r="AE25" s="402"/>
      <c r="AF25" s="402"/>
      <c r="AG25" s="403"/>
      <c r="AH25" s="404" t="s">
        <v>138</v>
      </c>
      <c r="AI25" s="405"/>
      <c r="AJ25" s="405"/>
      <c r="AK25" s="405"/>
      <c r="AL25" s="406"/>
      <c r="AM25" s="404" t="s">
        <v>128</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387906</v>
      </c>
      <c r="BO25" s="424"/>
      <c r="BP25" s="424"/>
      <c r="BQ25" s="424"/>
      <c r="BR25" s="424"/>
      <c r="BS25" s="424"/>
      <c r="BT25" s="424"/>
      <c r="BU25" s="425"/>
      <c r="BV25" s="423">
        <v>375976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177</v>
      </c>
      <c r="F26" s="402"/>
      <c r="G26" s="402"/>
      <c r="H26" s="402"/>
      <c r="I26" s="402"/>
      <c r="J26" s="402"/>
      <c r="K26" s="403"/>
      <c r="L26" s="404">
        <v>1</v>
      </c>
      <c r="M26" s="405"/>
      <c r="N26" s="405"/>
      <c r="O26" s="405"/>
      <c r="P26" s="406"/>
      <c r="Q26" s="404">
        <v>5520</v>
      </c>
      <c r="R26" s="405"/>
      <c r="S26" s="405"/>
      <c r="T26" s="405"/>
      <c r="U26" s="405"/>
      <c r="V26" s="406"/>
      <c r="W26" s="470"/>
      <c r="X26" s="461"/>
      <c r="Y26" s="462"/>
      <c r="Z26" s="401" t="s">
        <v>178</v>
      </c>
      <c r="AA26" s="483"/>
      <c r="AB26" s="483"/>
      <c r="AC26" s="483"/>
      <c r="AD26" s="483"/>
      <c r="AE26" s="483"/>
      <c r="AF26" s="483"/>
      <c r="AG26" s="484"/>
      <c r="AH26" s="404" t="s">
        <v>138</v>
      </c>
      <c r="AI26" s="405"/>
      <c r="AJ26" s="405"/>
      <c r="AK26" s="405"/>
      <c r="AL26" s="406"/>
      <c r="AM26" s="404" t="s">
        <v>138</v>
      </c>
      <c r="AN26" s="405"/>
      <c r="AO26" s="405"/>
      <c r="AP26" s="405"/>
      <c r="AQ26" s="405"/>
      <c r="AR26" s="406"/>
      <c r="AS26" s="404" t="s">
        <v>138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175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180</v>
      </c>
      <c r="F27" s="402"/>
      <c r="G27" s="402"/>
      <c r="H27" s="402"/>
      <c r="I27" s="402"/>
      <c r="J27" s="402"/>
      <c r="K27" s="403"/>
      <c r="L27" s="404">
        <v>1</v>
      </c>
      <c r="M27" s="405"/>
      <c r="N27" s="405"/>
      <c r="O27" s="405"/>
      <c r="P27" s="406"/>
      <c r="Q27" s="404">
        <v>3210</v>
      </c>
      <c r="R27" s="405"/>
      <c r="S27" s="405"/>
      <c r="T27" s="405"/>
      <c r="U27" s="405"/>
      <c r="V27" s="406"/>
      <c r="W27" s="470"/>
      <c r="X27" s="461"/>
      <c r="Y27" s="462"/>
      <c r="Z27" s="401" t="s">
        <v>181</v>
      </c>
      <c r="AA27" s="402"/>
      <c r="AB27" s="402"/>
      <c r="AC27" s="402"/>
      <c r="AD27" s="402"/>
      <c r="AE27" s="402"/>
      <c r="AF27" s="402"/>
      <c r="AG27" s="403"/>
      <c r="AH27" s="404" t="s">
        <v>175</v>
      </c>
      <c r="AI27" s="405"/>
      <c r="AJ27" s="405"/>
      <c r="AK27" s="405"/>
      <c r="AL27" s="406"/>
      <c r="AM27" s="404" t="s">
        <v>128</v>
      </c>
      <c r="AN27" s="405"/>
      <c r="AO27" s="405"/>
      <c r="AP27" s="405"/>
      <c r="AQ27" s="405"/>
      <c r="AR27" s="406"/>
      <c r="AS27" s="404" t="s">
        <v>175</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225760</v>
      </c>
      <c r="BO27" s="432"/>
      <c r="BP27" s="432"/>
      <c r="BQ27" s="432"/>
      <c r="BR27" s="432"/>
      <c r="BS27" s="432"/>
      <c r="BT27" s="432"/>
      <c r="BU27" s="433"/>
      <c r="BV27" s="431">
        <v>225760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183</v>
      </c>
      <c r="F28" s="402"/>
      <c r="G28" s="402"/>
      <c r="H28" s="402"/>
      <c r="I28" s="402"/>
      <c r="J28" s="402"/>
      <c r="K28" s="403"/>
      <c r="L28" s="404">
        <v>1</v>
      </c>
      <c r="M28" s="405"/>
      <c r="N28" s="405"/>
      <c r="O28" s="405"/>
      <c r="P28" s="406"/>
      <c r="Q28" s="404">
        <v>2570</v>
      </c>
      <c r="R28" s="405"/>
      <c r="S28" s="405"/>
      <c r="T28" s="405"/>
      <c r="U28" s="405"/>
      <c r="V28" s="406"/>
      <c r="W28" s="470"/>
      <c r="X28" s="461"/>
      <c r="Y28" s="462"/>
      <c r="Z28" s="401" t="s">
        <v>184</v>
      </c>
      <c r="AA28" s="402"/>
      <c r="AB28" s="402"/>
      <c r="AC28" s="402"/>
      <c r="AD28" s="402"/>
      <c r="AE28" s="402"/>
      <c r="AF28" s="402"/>
      <c r="AG28" s="403"/>
      <c r="AH28" s="404" t="s">
        <v>175</v>
      </c>
      <c r="AI28" s="405"/>
      <c r="AJ28" s="405"/>
      <c r="AK28" s="405"/>
      <c r="AL28" s="406"/>
      <c r="AM28" s="404" t="s">
        <v>128</v>
      </c>
      <c r="AN28" s="405"/>
      <c r="AO28" s="405"/>
      <c r="AP28" s="405"/>
      <c r="AQ28" s="405"/>
      <c r="AR28" s="406"/>
      <c r="AS28" s="404" t="s">
        <v>175</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828904</v>
      </c>
      <c r="BO28" s="424"/>
      <c r="BP28" s="424"/>
      <c r="BQ28" s="424"/>
      <c r="BR28" s="424"/>
      <c r="BS28" s="424"/>
      <c r="BT28" s="424"/>
      <c r="BU28" s="425"/>
      <c r="BV28" s="423">
        <v>1005908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186</v>
      </c>
      <c r="F29" s="402"/>
      <c r="G29" s="402"/>
      <c r="H29" s="402"/>
      <c r="I29" s="402"/>
      <c r="J29" s="402"/>
      <c r="K29" s="403"/>
      <c r="L29" s="404">
        <v>11</v>
      </c>
      <c r="M29" s="405"/>
      <c r="N29" s="405"/>
      <c r="O29" s="405"/>
      <c r="P29" s="406"/>
      <c r="Q29" s="404">
        <v>2320</v>
      </c>
      <c r="R29" s="405"/>
      <c r="S29" s="405"/>
      <c r="T29" s="405"/>
      <c r="U29" s="405"/>
      <c r="V29" s="406"/>
      <c r="W29" s="471"/>
      <c r="X29" s="472"/>
      <c r="Y29" s="473"/>
      <c r="Z29" s="401" t="s">
        <v>187</v>
      </c>
      <c r="AA29" s="402"/>
      <c r="AB29" s="402"/>
      <c r="AC29" s="402"/>
      <c r="AD29" s="402"/>
      <c r="AE29" s="402"/>
      <c r="AF29" s="402"/>
      <c r="AG29" s="403"/>
      <c r="AH29" s="404">
        <v>130</v>
      </c>
      <c r="AI29" s="405"/>
      <c r="AJ29" s="405"/>
      <c r="AK29" s="405"/>
      <c r="AL29" s="406"/>
      <c r="AM29" s="404">
        <v>414310</v>
      </c>
      <c r="AN29" s="405"/>
      <c r="AO29" s="405"/>
      <c r="AP29" s="405"/>
      <c r="AQ29" s="405"/>
      <c r="AR29" s="406"/>
      <c r="AS29" s="404">
        <v>3187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55488</v>
      </c>
      <c r="BO29" s="429"/>
      <c r="BP29" s="429"/>
      <c r="BQ29" s="429"/>
      <c r="BR29" s="429"/>
      <c r="BS29" s="429"/>
      <c r="BT29" s="429"/>
      <c r="BU29" s="430"/>
      <c r="BV29" s="428">
        <v>57668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258237</v>
      </c>
      <c r="BO30" s="432"/>
      <c r="BP30" s="432"/>
      <c r="BQ30" s="432"/>
      <c r="BR30" s="432"/>
      <c r="BS30" s="432"/>
      <c r="BT30" s="432"/>
      <c r="BU30" s="433"/>
      <c r="BV30" s="431">
        <v>256749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198</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宮崎県市町村総合事務組合（一般会計）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国富町土地開発公社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宮崎県市町村総合事務組合（市町村交通災害共済事業特別会計）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宮崎県環境整備公社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宮崎県市町村総合事務組合（自治会館管理運営特別会計）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宮崎県中部地区衛生組合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宮崎県後期高齢者医療広域連合（一般会計）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宮崎県後期高齢者医療広域連合（後期高齢者医療特別会計）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r/yiBgJYlvblo5k1bPEZaTSx6zpMYH+GuI+D80Og9A0nua12xt1c93as8ra6hcyDxwAkqAXTTed49CxcZF4o1A==" saltValue="ZDZT3nWU2WeDorJUd6Bl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09" t="s">
        <v>567</v>
      </c>
      <c r="D34" s="1209"/>
      <c r="E34" s="1210"/>
      <c r="F34" s="32">
        <v>5.18</v>
      </c>
      <c r="G34" s="33">
        <v>4.72</v>
      </c>
      <c r="H34" s="33">
        <v>4.8</v>
      </c>
      <c r="I34" s="33">
        <v>3.75</v>
      </c>
      <c r="J34" s="34">
        <v>5.72</v>
      </c>
      <c r="K34" s="22"/>
      <c r="L34" s="22"/>
      <c r="M34" s="22"/>
      <c r="N34" s="22"/>
      <c r="O34" s="22"/>
      <c r="P34" s="22"/>
    </row>
    <row r="35" spans="1:16" ht="39" customHeight="1" x14ac:dyDescent="0.2">
      <c r="A35" s="22"/>
      <c r="B35" s="35"/>
      <c r="C35" s="1203" t="s">
        <v>568</v>
      </c>
      <c r="D35" s="1204"/>
      <c r="E35" s="1205"/>
      <c r="F35" s="36">
        <v>2.37</v>
      </c>
      <c r="G35" s="37">
        <v>3.33</v>
      </c>
      <c r="H35" s="37">
        <v>3.64</v>
      </c>
      <c r="I35" s="37">
        <v>4.05</v>
      </c>
      <c r="J35" s="38">
        <v>4.37</v>
      </c>
      <c r="K35" s="22"/>
      <c r="L35" s="22"/>
      <c r="M35" s="22"/>
      <c r="N35" s="22"/>
      <c r="O35" s="22"/>
      <c r="P35" s="22"/>
    </row>
    <row r="36" spans="1:16" ht="39" customHeight="1" x14ac:dyDescent="0.2">
      <c r="A36" s="22"/>
      <c r="B36" s="35"/>
      <c r="C36" s="1203" t="s">
        <v>569</v>
      </c>
      <c r="D36" s="1204"/>
      <c r="E36" s="1205"/>
      <c r="F36" s="36">
        <v>0.26</v>
      </c>
      <c r="G36" s="37">
        <v>0.27</v>
      </c>
      <c r="H36" s="37">
        <v>0.17</v>
      </c>
      <c r="I36" s="37">
        <v>0.19</v>
      </c>
      <c r="J36" s="38">
        <v>0.18</v>
      </c>
      <c r="K36" s="22"/>
      <c r="L36" s="22"/>
      <c r="M36" s="22"/>
      <c r="N36" s="22"/>
      <c r="O36" s="22"/>
      <c r="P36" s="22"/>
    </row>
    <row r="37" spans="1:16" ht="39" customHeight="1" x14ac:dyDescent="0.2">
      <c r="A37" s="22"/>
      <c r="B37" s="35"/>
      <c r="C37" s="1203" t="s">
        <v>570</v>
      </c>
      <c r="D37" s="1204"/>
      <c r="E37" s="1205"/>
      <c r="F37" s="36">
        <v>2.77</v>
      </c>
      <c r="G37" s="37">
        <v>4.8099999999999996</v>
      </c>
      <c r="H37" s="37">
        <v>3.77</v>
      </c>
      <c r="I37" s="37">
        <v>0.18</v>
      </c>
      <c r="J37" s="38">
        <v>0.06</v>
      </c>
      <c r="K37" s="22"/>
      <c r="L37" s="22"/>
      <c r="M37" s="22"/>
      <c r="N37" s="22"/>
      <c r="O37" s="22"/>
      <c r="P37" s="22"/>
    </row>
    <row r="38" spans="1:16" ht="39" customHeight="1" x14ac:dyDescent="0.2">
      <c r="A38" s="22"/>
      <c r="B38" s="35"/>
      <c r="C38" s="1203" t="s">
        <v>571</v>
      </c>
      <c r="D38" s="1204"/>
      <c r="E38" s="1205"/>
      <c r="F38" s="36">
        <v>0.03</v>
      </c>
      <c r="G38" s="37">
        <v>0.03</v>
      </c>
      <c r="H38" s="37">
        <v>0.05</v>
      </c>
      <c r="I38" s="37">
        <v>0.03</v>
      </c>
      <c r="J38" s="38">
        <v>0.04</v>
      </c>
      <c r="K38" s="22"/>
      <c r="L38" s="22"/>
      <c r="M38" s="22"/>
      <c r="N38" s="22"/>
      <c r="O38" s="22"/>
      <c r="P38" s="22"/>
    </row>
    <row r="39" spans="1:16" ht="39" customHeight="1" x14ac:dyDescent="0.2">
      <c r="A39" s="22"/>
      <c r="B39" s="35"/>
      <c r="C39" s="1203" t="s">
        <v>572</v>
      </c>
      <c r="D39" s="1204"/>
      <c r="E39" s="1205"/>
      <c r="F39" s="36">
        <v>0.62</v>
      </c>
      <c r="G39" s="37">
        <v>0.41</v>
      </c>
      <c r="H39" s="37">
        <v>0.93</v>
      </c>
      <c r="I39" s="37">
        <v>0.05</v>
      </c>
      <c r="J39" s="38">
        <v>0</v>
      </c>
      <c r="K39" s="22"/>
      <c r="L39" s="22"/>
      <c r="M39" s="22"/>
      <c r="N39" s="22"/>
      <c r="O39" s="22"/>
      <c r="P39" s="22"/>
    </row>
    <row r="40" spans="1:16" ht="39" customHeight="1" x14ac:dyDescent="0.2">
      <c r="A40" s="22"/>
      <c r="B40" s="35"/>
      <c r="C40" s="1203"/>
      <c r="D40" s="1204"/>
      <c r="E40" s="1205"/>
      <c r="F40" s="36"/>
      <c r="G40" s="37"/>
      <c r="H40" s="37"/>
      <c r="I40" s="37"/>
      <c r="J40" s="38"/>
      <c r="K40" s="22"/>
      <c r="L40" s="22"/>
      <c r="M40" s="22"/>
      <c r="N40" s="22"/>
      <c r="O40" s="22"/>
      <c r="P40" s="22"/>
    </row>
    <row r="41" spans="1:16" ht="39" customHeight="1" x14ac:dyDescent="0.2">
      <c r="A41" s="22"/>
      <c r="B41" s="35"/>
      <c r="C41" s="1203"/>
      <c r="D41" s="1204"/>
      <c r="E41" s="1205"/>
      <c r="F41" s="36"/>
      <c r="G41" s="37"/>
      <c r="H41" s="37"/>
      <c r="I41" s="37"/>
      <c r="J41" s="38"/>
      <c r="K41" s="22"/>
      <c r="L41" s="22"/>
      <c r="M41" s="22"/>
      <c r="N41" s="22"/>
      <c r="O41" s="22"/>
      <c r="P41" s="22"/>
    </row>
    <row r="42" spans="1:16" ht="39" customHeight="1" x14ac:dyDescent="0.2">
      <c r="A42" s="22"/>
      <c r="B42" s="39"/>
      <c r="C42" s="1203" t="s">
        <v>573</v>
      </c>
      <c r="D42" s="1204"/>
      <c r="E42" s="1205"/>
      <c r="F42" s="36" t="s">
        <v>515</v>
      </c>
      <c r="G42" s="37" t="s">
        <v>515</v>
      </c>
      <c r="H42" s="37" t="s">
        <v>515</v>
      </c>
      <c r="I42" s="37" t="s">
        <v>515</v>
      </c>
      <c r="J42" s="38" t="s">
        <v>515</v>
      </c>
      <c r="K42" s="22"/>
      <c r="L42" s="22"/>
      <c r="M42" s="22"/>
      <c r="N42" s="22"/>
      <c r="O42" s="22"/>
      <c r="P42" s="22"/>
    </row>
    <row r="43" spans="1:16" ht="39" customHeight="1" thickBot="1" x14ac:dyDescent="0.25">
      <c r="A43" s="22"/>
      <c r="B43" s="40"/>
      <c r="C43" s="1206" t="s">
        <v>574</v>
      </c>
      <c r="D43" s="1207"/>
      <c r="E43" s="1208"/>
      <c r="F43" s="41">
        <v>0.1</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jsLOGMXU+YlFzkMPj2fi521vtWrtwfao+9P16WHZ3W8LButGEJPOCl2zmqc1O3aTddOLMFGyu+T2utDhXAL6A==" saltValue="Y3sXD6jYxgWSUOMSn4hn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29" t="s">
        <v>11</v>
      </c>
      <c r="C45" s="1230"/>
      <c r="D45" s="58"/>
      <c r="E45" s="1235" t="s">
        <v>12</v>
      </c>
      <c r="F45" s="1235"/>
      <c r="G45" s="1235"/>
      <c r="H45" s="1235"/>
      <c r="I45" s="1235"/>
      <c r="J45" s="1236"/>
      <c r="K45" s="59">
        <v>1036</v>
      </c>
      <c r="L45" s="60">
        <v>1001</v>
      </c>
      <c r="M45" s="60">
        <v>976</v>
      </c>
      <c r="N45" s="60">
        <v>942</v>
      </c>
      <c r="O45" s="61">
        <v>893</v>
      </c>
      <c r="P45" s="48"/>
      <c r="Q45" s="48"/>
      <c r="R45" s="48"/>
      <c r="S45" s="48"/>
      <c r="T45" s="48"/>
      <c r="U45" s="48"/>
    </row>
    <row r="46" spans="1:21" ht="30.75" customHeight="1" x14ac:dyDescent="0.2">
      <c r="A46" s="48"/>
      <c r="B46" s="1231"/>
      <c r="C46" s="1232"/>
      <c r="D46" s="62"/>
      <c r="E46" s="1213" t="s">
        <v>13</v>
      </c>
      <c r="F46" s="1213"/>
      <c r="G46" s="1213"/>
      <c r="H46" s="1213"/>
      <c r="I46" s="1213"/>
      <c r="J46" s="1214"/>
      <c r="K46" s="63" t="s">
        <v>515</v>
      </c>
      <c r="L46" s="64" t="s">
        <v>515</v>
      </c>
      <c r="M46" s="64" t="s">
        <v>515</v>
      </c>
      <c r="N46" s="64" t="s">
        <v>515</v>
      </c>
      <c r="O46" s="65" t="s">
        <v>515</v>
      </c>
      <c r="P46" s="48"/>
      <c r="Q46" s="48"/>
      <c r="R46" s="48"/>
      <c r="S46" s="48"/>
      <c r="T46" s="48"/>
      <c r="U46" s="48"/>
    </row>
    <row r="47" spans="1:21" ht="30.75" customHeight="1" x14ac:dyDescent="0.2">
      <c r="A47" s="48"/>
      <c r="B47" s="1231"/>
      <c r="C47" s="1232"/>
      <c r="D47" s="62"/>
      <c r="E47" s="1213" t="s">
        <v>14</v>
      </c>
      <c r="F47" s="1213"/>
      <c r="G47" s="1213"/>
      <c r="H47" s="1213"/>
      <c r="I47" s="1213"/>
      <c r="J47" s="1214"/>
      <c r="K47" s="63" t="s">
        <v>515</v>
      </c>
      <c r="L47" s="64" t="s">
        <v>515</v>
      </c>
      <c r="M47" s="64" t="s">
        <v>515</v>
      </c>
      <c r="N47" s="64" t="s">
        <v>515</v>
      </c>
      <c r="O47" s="65" t="s">
        <v>515</v>
      </c>
      <c r="P47" s="48"/>
      <c r="Q47" s="48"/>
      <c r="R47" s="48"/>
      <c r="S47" s="48"/>
      <c r="T47" s="48"/>
      <c r="U47" s="48"/>
    </row>
    <row r="48" spans="1:21" ht="30.75" customHeight="1" x14ac:dyDescent="0.2">
      <c r="A48" s="48"/>
      <c r="B48" s="1231"/>
      <c r="C48" s="1232"/>
      <c r="D48" s="62"/>
      <c r="E48" s="1213" t="s">
        <v>15</v>
      </c>
      <c r="F48" s="1213"/>
      <c r="G48" s="1213"/>
      <c r="H48" s="1213"/>
      <c r="I48" s="1213"/>
      <c r="J48" s="1214"/>
      <c r="K48" s="63">
        <v>143</v>
      </c>
      <c r="L48" s="64">
        <v>155</v>
      </c>
      <c r="M48" s="64">
        <v>151</v>
      </c>
      <c r="N48" s="64">
        <v>167</v>
      </c>
      <c r="O48" s="65">
        <v>161</v>
      </c>
      <c r="P48" s="48"/>
      <c r="Q48" s="48"/>
      <c r="R48" s="48"/>
      <c r="S48" s="48"/>
      <c r="T48" s="48"/>
      <c r="U48" s="48"/>
    </row>
    <row r="49" spans="1:21" ht="30.75" customHeight="1" x14ac:dyDescent="0.2">
      <c r="A49" s="48"/>
      <c r="B49" s="1231"/>
      <c r="C49" s="1232"/>
      <c r="D49" s="62"/>
      <c r="E49" s="1213" t="s">
        <v>16</v>
      </c>
      <c r="F49" s="1213"/>
      <c r="G49" s="1213"/>
      <c r="H49" s="1213"/>
      <c r="I49" s="1213"/>
      <c r="J49" s="1214"/>
      <c r="K49" s="63" t="s">
        <v>515</v>
      </c>
      <c r="L49" s="64" t="s">
        <v>515</v>
      </c>
      <c r="M49" s="64" t="s">
        <v>515</v>
      </c>
      <c r="N49" s="64" t="s">
        <v>515</v>
      </c>
      <c r="O49" s="65" t="s">
        <v>515</v>
      </c>
      <c r="P49" s="48"/>
      <c r="Q49" s="48"/>
      <c r="R49" s="48"/>
      <c r="S49" s="48"/>
      <c r="T49" s="48"/>
      <c r="U49" s="48"/>
    </row>
    <row r="50" spans="1:21" ht="30.75" customHeight="1" x14ac:dyDescent="0.2">
      <c r="A50" s="48"/>
      <c r="B50" s="1231"/>
      <c r="C50" s="1232"/>
      <c r="D50" s="62"/>
      <c r="E50" s="1213" t="s">
        <v>17</v>
      </c>
      <c r="F50" s="1213"/>
      <c r="G50" s="1213"/>
      <c r="H50" s="1213"/>
      <c r="I50" s="1213"/>
      <c r="J50" s="1214"/>
      <c r="K50" s="63" t="s">
        <v>515</v>
      </c>
      <c r="L50" s="64" t="s">
        <v>515</v>
      </c>
      <c r="M50" s="64" t="s">
        <v>515</v>
      </c>
      <c r="N50" s="64" t="s">
        <v>515</v>
      </c>
      <c r="O50" s="65" t="s">
        <v>515</v>
      </c>
      <c r="P50" s="48"/>
      <c r="Q50" s="48"/>
      <c r="R50" s="48"/>
      <c r="S50" s="48"/>
      <c r="T50" s="48"/>
      <c r="U50" s="48"/>
    </row>
    <row r="51" spans="1:21" ht="30.75" customHeight="1" x14ac:dyDescent="0.2">
      <c r="A51" s="48"/>
      <c r="B51" s="1233"/>
      <c r="C51" s="1234"/>
      <c r="D51" s="66"/>
      <c r="E51" s="1213" t="s">
        <v>18</v>
      </c>
      <c r="F51" s="1213"/>
      <c r="G51" s="1213"/>
      <c r="H51" s="1213"/>
      <c r="I51" s="1213"/>
      <c r="J51" s="1214"/>
      <c r="K51" s="63">
        <v>0</v>
      </c>
      <c r="L51" s="64">
        <v>0</v>
      </c>
      <c r="M51" s="64">
        <v>0</v>
      </c>
      <c r="N51" s="64" t="s">
        <v>515</v>
      </c>
      <c r="O51" s="65" t="s">
        <v>515</v>
      </c>
      <c r="P51" s="48"/>
      <c r="Q51" s="48"/>
      <c r="R51" s="48"/>
      <c r="S51" s="48"/>
      <c r="T51" s="48"/>
      <c r="U51" s="48"/>
    </row>
    <row r="52" spans="1:21" ht="30.75" customHeight="1" x14ac:dyDescent="0.2">
      <c r="A52" s="48"/>
      <c r="B52" s="1211" t="s">
        <v>19</v>
      </c>
      <c r="C52" s="1212"/>
      <c r="D52" s="66"/>
      <c r="E52" s="1213" t="s">
        <v>20</v>
      </c>
      <c r="F52" s="1213"/>
      <c r="G52" s="1213"/>
      <c r="H52" s="1213"/>
      <c r="I52" s="1213"/>
      <c r="J52" s="1214"/>
      <c r="K52" s="63">
        <v>712</v>
      </c>
      <c r="L52" s="64">
        <v>708</v>
      </c>
      <c r="M52" s="64">
        <v>677</v>
      </c>
      <c r="N52" s="64">
        <v>636</v>
      </c>
      <c r="O52" s="65">
        <v>594</v>
      </c>
      <c r="P52" s="48"/>
      <c r="Q52" s="48"/>
      <c r="R52" s="48"/>
      <c r="S52" s="48"/>
      <c r="T52" s="48"/>
      <c r="U52" s="48"/>
    </row>
    <row r="53" spans="1:21" ht="30.75" customHeight="1" thickBot="1" x14ac:dyDescent="0.25">
      <c r="A53" s="48"/>
      <c r="B53" s="1215" t="s">
        <v>21</v>
      </c>
      <c r="C53" s="1216"/>
      <c r="D53" s="67"/>
      <c r="E53" s="1217" t="s">
        <v>22</v>
      </c>
      <c r="F53" s="1217"/>
      <c r="G53" s="1217"/>
      <c r="H53" s="1217"/>
      <c r="I53" s="1217"/>
      <c r="J53" s="1218"/>
      <c r="K53" s="68">
        <v>467</v>
      </c>
      <c r="L53" s="69">
        <v>448</v>
      </c>
      <c r="M53" s="69">
        <v>450</v>
      </c>
      <c r="N53" s="69">
        <v>473</v>
      </c>
      <c r="O53" s="70">
        <v>460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19" t="s">
        <v>25</v>
      </c>
      <c r="C57" s="1220"/>
      <c r="D57" s="1223" t="s">
        <v>26</v>
      </c>
      <c r="E57" s="1224"/>
      <c r="F57" s="1224"/>
      <c r="G57" s="1224"/>
      <c r="H57" s="1224"/>
      <c r="I57" s="1224"/>
      <c r="J57" s="1225"/>
      <c r="K57" s="83" t="s">
        <v>581</v>
      </c>
      <c r="L57" s="84" t="s">
        <v>581</v>
      </c>
      <c r="M57" s="84" t="s">
        <v>581</v>
      </c>
      <c r="N57" s="84" t="s">
        <v>583</v>
      </c>
      <c r="O57" s="85" t="s">
        <v>583</v>
      </c>
    </row>
    <row r="58" spans="1:21" ht="31.5" customHeight="1" thickBot="1" x14ac:dyDescent="0.25">
      <c r="B58" s="1221"/>
      <c r="C58" s="1222"/>
      <c r="D58" s="1226" t="s">
        <v>27</v>
      </c>
      <c r="E58" s="1227"/>
      <c r="F58" s="1227"/>
      <c r="G58" s="1227"/>
      <c r="H58" s="1227"/>
      <c r="I58" s="1227"/>
      <c r="J58" s="1228"/>
      <c r="K58" s="86" t="s">
        <v>581</v>
      </c>
      <c r="L58" s="87" t="s">
        <v>582</v>
      </c>
      <c r="M58" s="87" t="s">
        <v>581</v>
      </c>
      <c r="N58" s="87" t="s">
        <v>581</v>
      </c>
      <c r="O58" s="88" t="s">
        <v>584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9wK+L+Lx2Fz6VOdsuBqVwtlahE1xbIgPqfwf76S89HR479NcTev9PgufHe9indNfc5R4+B+DAG+eG9X1nN1A==" saltValue="O6P0Cg6ofqfhj6YdKc7U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49" t="s">
        <v>30</v>
      </c>
      <c r="C41" s="1250"/>
      <c r="D41" s="102"/>
      <c r="E41" s="1251" t="s">
        <v>31</v>
      </c>
      <c r="F41" s="1251"/>
      <c r="G41" s="1251"/>
      <c r="H41" s="1252"/>
      <c r="I41" s="103">
        <v>8773</v>
      </c>
      <c r="J41" s="104">
        <v>9291</v>
      </c>
      <c r="K41" s="104">
        <v>8978</v>
      </c>
      <c r="L41" s="104">
        <v>8564</v>
      </c>
      <c r="M41" s="105">
        <v>8825</v>
      </c>
    </row>
    <row r="42" spans="2:13" ht="27.75" customHeight="1" x14ac:dyDescent="0.2">
      <c r="B42" s="1239"/>
      <c r="C42" s="1240"/>
      <c r="D42" s="106"/>
      <c r="E42" s="1243" t="s">
        <v>32</v>
      </c>
      <c r="F42" s="1243"/>
      <c r="G42" s="1243"/>
      <c r="H42" s="1244"/>
      <c r="I42" s="107" t="s">
        <v>515</v>
      </c>
      <c r="J42" s="108" t="s">
        <v>515</v>
      </c>
      <c r="K42" s="108" t="s">
        <v>515</v>
      </c>
      <c r="L42" s="108" t="s">
        <v>515</v>
      </c>
      <c r="M42" s="109" t="s">
        <v>515</v>
      </c>
    </row>
    <row r="43" spans="2:13" ht="27.75" customHeight="1" x14ac:dyDescent="0.2">
      <c r="B43" s="1239"/>
      <c r="C43" s="1240"/>
      <c r="D43" s="106"/>
      <c r="E43" s="1243" t="s">
        <v>33</v>
      </c>
      <c r="F43" s="1243"/>
      <c r="G43" s="1243"/>
      <c r="H43" s="1244"/>
      <c r="I43" s="107">
        <v>2351</v>
      </c>
      <c r="J43" s="108">
        <v>2140</v>
      </c>
      <c r="K43" s="108">
        <v>2088</v>
      </c>
      <c r="L43" s="108">
        <v>2117</v>
      </c>
      <c r="M43" s="109">
        <v>2277</v>
      </c>
    </row>
    <row r="44" spans="2:13" ht="27.75" customHeight="1" x14ac:dyDescent="0.2">
      <c r="B44" s="1239"/>
      <c r="C44" s="1240"/>
      <c r="D44" s="106"/>
      <c r="E44" s="1243" t="s">
        <v>34</v>
      </c>
      <c r="F44" s="1243"/>
      <c r="G44" s="1243"/>
      <c r="H44" s="1244"/>
      <c r="I44" s="107" t="s">
        <v>515</v>
      </c>
      <c r="J44" s="108" t="s">
        <v>515</v>
      </c>
      <c r="K44" s="108" t="s">
        <v>515</v>
      </c>
      <c r="L44" s="108" t="s">
        <v>515</v>
      </c>
      <c r="M44" s="109" t="s">
        <v>515</v>
      </c>
    </row>
    <row r="45" spans="2:13" ht="27.75" customHeight="1" x14ac:dyDescent="0.2">
      <c r="B45" s="1239"/>
      <c r="C45" s="1240"/>
      <c r="D45" s="106"/>
      <c r="E45" s="1243" t="s">
        <v>35</v>
      </c>
      <c r="F45" s="1243"/>
      <c r="G45" s="1243"/>
      <c r="H45" s="1244"/>
      <c r="I45" s="107">
        <v>1275</v>
      </c>
      <c r="J45" s="108">
        <v>1296</v>
      </c>
      <c r="K45" s="108">
        <v>1332</v>
      </c>
      <c r="L45" s="108">
        <v>1305</v>
      </c>
      <c r="M45" s="109">
        <v>1330</v>
      </c>
    </row>
    <row r="46" spans="2:13" ht="27.75" customHeight="1" x14ac:dyDescent="0.2">
      <c r="B46" s="1239"/>
      <c r="C46" s="1240"/>
      <c r="D46" s="110"/>
      <c r="E46" s="1243" t="s">
        <v>36</v>
      </c>
      <c r="F46" s="1243"/>
      <c r="G46" s="1243"/>
      <c r="H46" s="1244"/>
      <c r="I46" s="107" t="s">
        <v>515</v>
      </c>
      <c r="J46" s="108">
        <v>10</v>
      </c>
      <c r="K46" s="108">
        <v>10</v>
      </c>
      <c r="L46" s="108">
        <v>8</v>
      </c>
      <c r="M46" s="109">
        <v>10</v>
      </c>
    </row>
    <row r="47" spans="2:13" ht="27.75" customHeight="1" x14ac:dyDescent="0.2">
      <c r="B47" s="1239"/>
      <c r="C47" s="1240"/>
      <c r="D47" s="111"/>
      <c r="E47" s="1253" t="s">
        <v>37</v>
      </c>
      <c r="F47" s="1254"/>
      <c r="G47" s="1254"/>
      <c r="H47" s="1255"/>
      <c r="I47" s="107" t="s">
        <v>515</v>
      </c>
      <c r="J47" s="108" t="s">
        <v>515</v>
      </c>
      <c r="K47" s="108" t="s">
        <v>515</v>
      </c>
      <c r="L47" s="108" t="s">
        <v>515</v>
      </c>
      <c r="M47" s="109" t="s">
        <v>515</v>
      </c>
    </row>
    <row r="48" spans="2:13" ht="27.75" customHeight="1" x14ac:dyDescent="0.2">
      <c r="B48" s="1239"/>
      <c r="C48" s="1240"/>
      <c r="D48" s="106"/>
      <c r="E48" s="1243" t="s">
        <v>38</v>
      </c>
      <c r="F48" s="1243"/>
      <c r="G48" s="1243"/>
      <c r="H48" s="1244"/>
      <c r="I48" s="107" t="s">
        <v>515</v>
      </c>
      <c r="J48" s="108" t="s">
        <v>515</v>
      </c>
      <c r="K48" s="108" t="s">
        <v>515</v>
      </c>
      <c r="L48" s="108" t="s">
        <v>515</v>
      </c>
      <c r="M48" s="109" t="s">
        <v>515</v>
      </c>
    </row>
    <row r="49" spans="2:13" ht="27.75" customHeight="1" x14ac:dyDescent="0.2">
      <c r="B49" s="1241"/>
      <c r="C49" s="1242"/>
      <c r="D49" s="106"/>
      <c r="E49" s="1243" t="s">
        <v>39</v>
      </c>
      <c r="F49" s="1243"/>
      <c r="G49" s="1243"/>
      <c r="H49" s="1244"/>
      <c r="I49" s="107" t="s">
        <v>515</v>
      </c>
      <c r="J49" s="108" t="s">
        <v>515</v>
      </c>
      <c r="K49" s="108" t="s">
        <v>515</v>
      </c>
      <c r="L49" s="108" t="s">
        <v>515</v>
      </c>
      <c r="M49" s="109" t="s">
        <v>515</v>
      </c>
    </row>
    <row r="50" spans="2:13" ht="27.75" customHeight="1" x14ac:dyDescent="0.2">
      <c r="B50" s="1237" t="s">
        <v>40</v>
      </c>
      <c r="C50" s="1238"/>
      <c r="D50" s="112"/>
      <c r="E50" s="1243" t="s">
        <v>41</v>
      </c>
      <c r="F50" s="1243"/>
      <c r="G50" s="1243"/>
      <c r="H50" s="1244"/>
      <c r="I50" s="107">
        <v>2357</v>
      </c>
      <c r="J50" s="108">
        <v>2122</v>
      </c>
      <c r="K50" s="108">
        <v>2216</v>
      </c>
      <c r="L50" s="108">
        <v>2071</v>
      </c>
      <c r="M50" s="109">
        <v>1682</v>
      </c>
    </row>
    <row r="51" spans="2:13" ht="27.75" customHeight="1" x14ac:dyDescent="0.2">
      <c r="B51" s="1239"/>
      <c r="C51" s="1240"/>
      <c r="D51" s="106"/>
      <c r="E51" s="1243" t="s">
        <v>42</v>
      </c>
      <c r="F51" s="1243"/>
      <c r="G51" s="1243"/>
      <c r="H51" s="1244"/>
      <c r="I51" s="107">
        <v>103</v>
      </c>
      <c r="J51" s="108">
        <v>80</v>
      </c>
      <c r="K51" s="108">
        <v>60</v>
      </c>
      <c r="L51" s="108">
        <v>43</v>
      </c>
      <c r="M51" s="109">
        <v>28</v>
      </c>
    </row>
    <row r="52" spans="2:13" ht="27.75" customHeight="1" x14ac:dyDescent="0.2">
      <c r="B52" s="1241"/>
      <c r="C52" s="1242"/>
      <c r="D52" s="106"/>
      <c r="E52" s="1243" t="s">
        <v>43</v>
      </c>
      <c r="F52" s="1243"/>
      <c r="G52" s="1243"/>
      <c r="H52" s="1244"/>
      <c r="I52" s="107">
        <v>6670</v>
      </c>
      <c r="J52" s="108">
        <v>6638</v>
      </c>
      <c r="K52" s="108">
        <v>6407</v>
      </c>
      <c r="L52" s="108">
        <v>6303</v>
      </c>
      <c r="M52" s="109">
        <v>6524</v>
      </c>
    </row>
    <row r="53" spans="2:13" ht="27.75" customHeight="1" thickBot="1" x14ac:dyDescent="0.25">
      <c r="B53" s="1245" t="s">
        <v>44</v>
      </c>
      <c r="C53" s="1246"/>
      <c r="D53" s="113"/>
      <c r="E53" s="1247" t="s">
        <v>45</v>
      </c>
      <c r="F53" s="1247"/>
      <c r="G53" s="1247"/>
      <c r="H53" s="1248"/>
      <c r="I53" s="114">
        <v>3268</v>
      </c>
      <c r="J53" s="115">
        <v>3898</v>
      </c>
      <c r="K53" s="115">
        <v>3726</v>
      </c>
      <c r="L53" s="115">
        <v>3579</v>
      </c>
      <c r="M53" s="116">
        <v>4208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ZygiRuz9T/hU93fC9xiqo8q86SecuiHniSfabwO47FbNpnc2y3PQut4kGSTVUEEpzIMaBvDKcMhnGlOtW+fjQ==" saltValue="erL2qSKE3cFJeAgQkVnc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264" t="s">
        <v>48</v>
      </c>
      <c r="D55" s="1264"/>
      <c r="E55" s="1265"/>
      <c r="F55" s="128">
        <v>1244</v>
      </c>
      <c r="G55" s="128">
        <v>1006</v>
      </c>
      <c r="H55" s="129">
        <v>829</v>
      </c>
    </row>
    <row r="56" spans="2:8" ht="52.5" customHeight="1" x14ac:dyDescent="0.2">
      <c r="B56" s="130"/>
      <c r="C56" s="1266" t="s">
        <v>49</v>
      </c>
      <c r="D56" s="1266"/>
      <c r="E56" s="1267"/>
      <c r="F56" s="131">
        <v>69</v>
      </c>
      <c r="G56" s="131">
        <v>58</v>
      </c>
      <c r="H56" s="132">
        <v>55</v>
      </c>
    </row>
    <row r="57" spans="2:8" ht="53.25" customHeight="1" x14ac:dyDescent="0.2">
      <c r="B57" s="130"/>
      <c r="C57" s="1268" t="s">
        <v>50</v>
      </c>
      <c r="D57" s="1268"/>
      <c r="E57" s="1269"/>
      <c r="F57" s="133">
        <v>251</v>
      </c>
      <c r="G57" s="133">
        <v>257</v>
      </c>
      <c r="H57" s="134">
        <v>258</v>
      </c>
    </row>
    <row r="58" spans="2:8" ht="45.75" customHeight="1" x14ac:dyDescent="0.2">
      <c r="B58" s="135"/>
      <c r="C58" s="1256" t="s">
        <v>610</v>
      </c>
      <c r="D58" s="1257"/>
      <c r="E58" s="1258"/>
      <c r="F58" s="136">
        <v>104</v>
      </c>
      <c r="G58" s="136">
        <v>104</v>
      </c>
      <c r="H58" s="137">
        <v>104</v>
      </c>
    </row>
    <row r="59" spans="2:8" ht="45.75" customHeight="1" x14ac:dyDescent="0.2">
      <c r="B59" s="135"/>
      <c r="C59" s="1256" t="s">
        <v>611</v>
      </c>
      <c r="D59" s="1257"/>
      <c r="E59" s="1258"/>
      <c r="F59" s="136">
        <v>122</v>
      </c>
      <c r="G59" s="136">
        <v>112</v>
      </c>
      <c r="H59" s="137">
        <v>102</v>
      </c>
    </row>
    <row r="60" spans="2:8" ht="45.75" customHeight="1" x14ac:dyDescent="0.2">
      <c r="B60" s="135"/>
      <c r="C60" s="1256" t="s">
        <v>612</v>
      </c>
      <c r="D60" s="1257"/>
      <c r="E60" s="1258"/>
      <c r="F60" s="136">
        <v>16</v>
      </c>
      <c r="G60" s="136">
        <v>31</v>
      </c>
      <c r="H60" s="137">
        <v>38</v>
      </c>
    </row>
    <row r="61" spans="2:8" ht="45.75" customHeight="1" x14ac:dyDescent="0.2">
      <c r="B61" s="135"/>
      <c r="C61" s="1256" t="s">
        <v>613</v>
      </c>
      <c r="D61" s="1257"/>
      <c r="E61" s="1258"/>
      <c r="F61" s="136">
        <v>10</v>
      </c>
      <c r="G61" s="136">
        <v>10</v>
      </c>
      <c r="H61" s="137">
        <v>10</v>
      </c>
    </row>
    <row r="62" spans="2:8" ht="45.75" customHeight="1" thickBot="1" x14ac:dyDescent="0.25">
      <c r="B62" s="138"/>
      <c r="C62" s="1259" t="s">
        <v>614</v>
      </c>
      <c r="D62" s="1260"/>
      <c r="E62" s="1261"/>
      <c r="F62" s="139">
        <v>0</v>
      </c>
      <c r="G62" s="139">
        <v>0</v>
      </c>
      <c r="H62" s="140">
        <v>4</v>
      </c>
    </row>
    <row r="63" spans="2:8" ht="52.5" customHeight="1" thickBot="1" x14ac:dyDescent="0.25">
      <c r="B63" s="141"/>
      <c r="C63" s="1262" t="s">
        <v>51</v>
      </c>
      <c r="D63" s="1262"/>
      <c r="E63" s="1263"/>
      <c r="F63" s="142">
        <v>1565</v>
      </c>
      <c r="G63" s="142">
        <v>1320</v>
      </c>
      <c r="H63" s="143">
        <v>1143</v>
      </c>
    </row>
    <row r="64" spans="2:8" ht="15" customHeight="1" x14ac:dyDescent="0.2"/>
  </sheetData>
  <sheetProtection algorithmName="SHA-512" hashValue="CWMYfWjUbBoca9SKrUegG6iHmoR70EHqXClraupZwkxTVVirXdALbkG5iITiwgmUFZnOWbazSUZHyf0ECwa9IQ==" saltValue="g9njgackba6j1COx3Ll7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79593</v>
      </c>
      <c r="E3" s="162"/>
      <c r="F3" s="163">
        <v>96635</v>
      </c>
      <c r="G3" s="164"/>
      <c r="H3" s="165"/>
    </row>
    <row r="4" spans="1:8" x14ac:dyDescent="0.2">
      <c r="A4" s="166"/>
      <c r="B4" s="167"/>
      <c r="C4" s="168"/>
      <c r="D4" s="169">
        <v>12914</v>
      </c>
      <c r="E4" s="170"/>
      <c r="F4" s="171">
        <v>44408</v>
      </c>
      <c r="G4" s="172"/>
      <c r="H4" s="173"/>
    </row>
    <row r="5" spans="1:8" x14ac:dyDescent="0.2">
      <c r="A5" s="154" t="s">
        <v>549</v>
      </c>
      <c r="B5" s="159"/>
      <c r="C5" s="160"/>
      <c r="D5" s="161">
        <v>114530</v>
      </c>
      <c r="E5" s="162"/>
      <c r="F5" s="163">
        <v>97062</v>
      </c>
      <c r="G5" s="164"/>
      <c r="H5" s="165"/>
    </row>
    <row r="6" spans="1:8" x14ac:dyDescent="0.2">
      <c r="A6" s="166"/>
      <c r="B6" s="167"/>
      <c r="C6" s="168"/>
      <c r="D6" s="169">
        <v>19665</v>
      </c>
      <c r="E6" s="170"/>
      <c r="F6" s="171">
        <v>50112</v>
      </c>
      <c r="G6" s="172"/>
      <c r="H6" s="173"/>
    </row>
    <row r="7" spans="1:8" x14ac:dyDescent="0.2">
      <c r="A7" s="154" t="s">
        <v>550</v>
      </c>
      <c r="B7" s="159"/>
      <c r="C7" s="160"/>
      <c r="D7" s="161">
        <v>48564</v>
      </c>
      <c r="E7" s="162"/>
      <c r="F7" s="163">
        <v>106005</v>
      </c>
      <c r="G7" s="164"/>
      <c r="H7" s="165"/>
    </row>
    <row r="8" spans="1:8" x14ac:dyDescent="0.2">
      <c r="A8" s="166"/>
      <c r="B8" s="167"/>
      <c r="C8" s="168"/>
      <c r="D8" s="169">
        <v>18501</v>
      </c>
      <c r="E8" s="170"/>
      <c r="F8" s="171">
        <v>58359</v>
      </c>
      <c r="G8" s="172"/>
      <c r="H8" s="173"/>
    </row>
    <row r="9" spans="1:8" x14ac:dyDescent="0.2">
      <c r="A9" s="154" t="s">
        <v>551</v>
      </c>
      <c r="B9" s="159"/>
      <c r="C9" s="160"/>
      <c r="D9" s="161">
        <v>31868</v>
      </c>
      <c r="E9" s="162"/>
      <c r="F9" s="163">
        <v>98507</v>
      </c>
      <c r="G9" s="164"/>
      <c r="H9" s="165"/>
    </row>
    <row r="10" spans="1:8" x14ac:dyDescent="0.2">
      <c r="A10" s="166"/>
      <c r="B10" s="167"/>
      <c r="C10" s="168"/>
      <c r="D10" s="169">
        <v>9961</v>
      </c>
      <c r="E10" s="170"/>
      <c r="F10" s="171">
        <v>47567</v>
      </c>
      <c r="G10" s="172"/>
      <c r="H10" s="173"/>
    </row>
    <row r="11" spans="1:8" x14ac:dyDescent="0.2">
      <c r="A11" s="154" t="s">
        <v>552</v>
      </c>
      <c r="B11" s="159"/>
      <c r="C11" s="160"/>
      <c r="D11" s="161">
        <v>80869</v>
      </c>
      <c r="E11" s="162"/>
      <c r="F11" s="163">
        <v>113347</v>
      </c>
      <c r="G11" s="164"/>
      <c r="H11" s="165"/>
    </row>
    <row r="12" spans="1:8" x14ac:dyDescent="0.2">
      <c r="A12" s="166"/>
      <c r="B12" s="167"/>
      <c r="C12" s="174"/>
      <c r="D12" s="169">
        <v>40829</v>
      </c>
      <c r="E12" s="170"/>
      <c r="F12" s="171">
        <v>58728</v>
      </c>
      <c r="G12" s="172"/>
      <c r="H12" s="173"/>
    </row>
    <row r="13" spans="1:8" x14ac:dyDescent="0.2">
      <c r="A13" s="154"/>
      <c r="B13" s="159"/>
      <c r="C13" s="175"/>
      <c r="D13" s="176">
        <v>71085</v>
      </c>
      <c r="E13" s="177"/>
      <c r="F13" s="178">
        <v>102311</v>
      </c>
      <c r="G13" s="179"/>
      <c r="H13" s="165"/>
    </row>
    <row r="14" spans="1:8" x14ac:dyDescent="0.2">
      <c r="A14" s="166"/>
      <c r="B14" s="167"/>
      <c r="C14" s="168"/>
      <c r="D14" s="169">
        <v>20374</v>
      </c>
      <c r="E14" s="170"/>
      <c r="F14" s="171">
        <v>51835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5.18</v>
      </c>
      <c r="C19" s="180">
        <f>ROUND(VALUE(SUBSTITUTE(実質収支比率等に係る経年分析!G$48,"▲","-")),2)</f>
        <v>4.7300000000000004</v>
      </c>
      <c r="D19" s="180">
        <f>ROUND(VALUE(SUBSTITUTE(実質収支比率等に係る経年分析!H$48,"▲","-")),2)</f>
        <v>4.8099999999999996</v>
      </c>
      <c r="E19" s="180">
        <f>ROUND(VALUE(SUBSTITUTE(実質収支比率等に係る経年分析!I$48,"▲","-")),2)</f>
        <v>3.75</v>
      </c>
      <c r="F19" s="180">
        <f>ROUND(VALUE(SUBSTITUTE(実質収支比率等に係る経年分析!J$48,"▲","-")),2)</f>
        <v>5.72</v>
      </c>
    </row>
    <row r="20" spans="1:11" x14ac:dyDescent="0.2">
      <c r="A20" s="180" t="s">
        <v>55</v>
      </c>
      <c r="B20" s="180">
        <f>ROUND(VALUE(SUBSTITUTE(実質収支比率等に係る経年分析!F$47,"▲","-")),2)</f>
        <v>25.27</v>
      </c>
      <c r="C20" s="180">
        <f>ROUND(VALUE(SUBSTITUTE(実質収支比率等に係る経年分析!G$47,"▲","-")),2)</f>
        <v>24.27</v>
      </c>
      <c r="D20" s="180">
        <f>ROUND(VALUE(SUBSTITUTE(実質収支比率等に係る経年分析!H$47,"▲","-")),2)</f>
        <v>24.39</v>
      </c>
      <c r="E20" s="180">
        <f>ROUND(VALUE(SUBSTITUTE(実質収支比率等に係る経年分析!I$47,"▲","-")),2)</f>
        <v>19.850000000000001</v>
      </c>
      <c r="F20" s="180">
        <f>ROUND(VALUE(SUBSTITUTE(実質収支比率等に係る経年分析!J$47,"▲","-")),2)</f>
        <v>16.45</v>
      </c>
    </row>
    <row r="21" spans="1:11" x14ac:dyDescent="0.2">
      <c r="A21" s="180" t="s">
        <v>56</v>
      </c>
      <c r="B21" s="180">
        <f>IF(ISNUMBER(VALUE(SUBSTITUTE(実質収支比率等に係る経年分析!F$49,"▲","-"))),ROUND(VALUE(SUBSTITUTE(実質収支比率等に係る経年分析!F$49,"▲","-")),2),NA())</f>
        <v>-1.27</v>
      </c>
      <c r="C21" s="180">
        <f>IF(ISNUMBER(VALUE(SUBSTITUTE(実質収支比率等に係る経年分析!G$49,"▲","-"))),ROUND(VALUE(SUBSTITUTE(実質収支比率等に係る経年分析!G$49,"▲","-")),2),NA())</f>
        <v>-4.6399999999999997</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-8.2100000000000009</v>
      </c>
      <c r="F21" s="180">
        <f>IF(ISNUMBER(VALUE(SUBSTITUTE(実質収支比率等に係る経年分析!J$49,"▲","-"))),ROUND(VALUE(SUBSTITUTE(実質収支比率等に係る経年分析!J$49,"▲","-")),2),NA())</f>
        <v>-3.47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4.8099999999999996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2">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712</v>
      </c>
      <c r="E42" s="182"/>
      <c r="F42" s="182"/>
      <c r="G42" s="182">
        <f>'実質公債費比率（分子）の構造'!L$52</f>
        <v>708</v>
      </c>
      <c r="H42" s="182"/>
      <c r="I42" s="182"/>
      <c r="J42" s="182">
        <f>'実質公債費比率（分子）の構造'!M$52</f>
        <v>677</v>
      </c>
      <c r="K42" s="182"/>
      <c r="L42" s="182"/>
      <c r="M42" s="182">
        <f>'実質公債費比率（分子）の構造'!N$52</f>
        <v>636</v>
      </c>
      <c r="N42" s="182"/>
      <c r="O42" s="182"/>
      <c r="P42" s="182">
        <f>'実質公債費比率（分子）の構造'!O$52</f>
        <v>594</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143</v>
      </c>
      <c r="C46" s="182"/>
      <c r="D46" s="182"/>
      <c r="E46" s="182">
        <f>'実質公債費比率（分子）の構造'!L$48</f>
        <v>155</v>
      </c>
      <c r="F46" s="182"/>
      <c r="G46" s="182"/>
      <c r="H46" s="182">
        <f>'実質公債費比率（分子）の構造'!M$48</f>
        <v>151</v>
      </c>
      <c r="I46" s="182"/>
      <c r="J46" s="182"/>
      <c r="K46" s="182">
        <f>'実質公債費比率（分子）の構造'!N$48</f>
        <v>167</v>
      </c>
      <c r="L46" s="182"/>
      <c r="M46" s="182"/>
      <c r="N46" s="182">
        <f>'実質公債費比率（分子）の構造'!O$48</f>
        <v>161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1036</v>
      </c>
      <c r="C49" s="182"/>
      <c r="D49" s="182"/>
      <c r="E49" s="182">
        <f>'実質公債費比率（分子）の構造'!L$45</f>
        <v>1001</v>
      </c>
      <c r="F49" s="182"/>
      <c r="G49" s="182"/>
      <c r="H49" s="182">
        <f>'実質公債費比率（分子）の構造'!M$45</f>
        <v>976</v>
      </c>
      <c r="I49" s="182"/>
      <c r="J49" s="182"/>
      <c r="K49" s="182">
        <f>'実質公債費比率（分子）の構造'!N$45</f>
        <v>942</v>
      </c>
      <c r="L49" s="182"/>
      <c r="M49" s="182"/>
      <c r="N49" s="182">
        <f>'実質公債費比率（分子）の構造'!O$45</f>
        <v>893</v>
      </c>
      <c r="O49" s="182"/>
      <c r="P49" s="182"/>
    </row>
    <row r="50" spans="1:16" x14ac:dyDescent="0.2">
      <c r="A50" s="182" t="s">
        <v>71</v>
      </c>
      <c r="B50" s="182" t="e">
        <f>NA()</f>
        <v>#N/A</v>
      </c>
      <c r="C50" s="182">
        <f>IF(ISNUMBER('実質公債費比率（分子）の構造'!K$53),'実質公債費比率（分子）の構造'!K$53,NA())</f>
        <v>467</v>
      </c>
      <c r="D50" s="182" t="e">
        <f>NA()</f>
        <v>#N/A</v>
      </c>
      <c r="E50" s="182" t="e">
        <f>NA()</f>
        <v>#N/A</v>
      </c>
      <c r="F50" s="182">
        <f>IF(ISNUMBER('実質公債費比率（分子）の構造'!L$53),'実質公債費比率（分子）の構造'!L$53,NA())</f>
        <v>448</v>
      </c>
      <c r="G50" s="182" t="e">
        <f>NA()</f>
        <v>#N/A</v>
      </c>
      <c r="H50" s="182" t="e">
        <f>NA()</f>
        <v>#N/A</v>
      </c>
      <c r="I50" s="182">
        <f>IF(ISNUMBER('実質公債費比率（分子）の構造'!M$53),'実質公債費比率（分子）の構造'!M$53,NA())</f>
        <v>450</v>
      </c>
      <c r="J50" s="182" t="e">
        <f>NA()</f>
        <v>#N/A</v>
      </c>
      <c r="K50" s="182" t="e">
        <f>NA()</f>
        <v>#N/A</v>
      </c>
      <c r="L50" s="182">
        <f>IF(ISNUMBER('実質公債費比率（分子）の構造'!N$53),'実質公債費比率（分子）の構造'!N$53,NA())</f>
        <v>473</v>
      </c>
      <c r="M50" s="182" t="e">
        <f>NA()</f>
        <v>#N/A</v>
      </c>
      <c r="N50" s="182" t="e">
        <f>NA()</f>
        <v>#N/A</v>
      </c>
      <c r="O50" s="182">
        <f>IF(ISNUMBER('実質公債費比率（分子）の構造'!O$53),'実質公債費比率（分子）の構造'!O$53,NA())</f>
        <v>460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6670</v>
      </c>
      <c r="E56" s="181"/>
      <c r="F56" s="181"/>
      <c r="G56" s="181">
        <f>'将来負担比率（分子）の構造'!J$52</f>
        <v>6638</v>
      </c>
      <c r="H56" s="181"/>
      <c r="I56" s="181"/>
      <c r="J56" s="181">
        <f>'将来負担比率（分子）の構造'!K$52</f>
        <v>6407</v>
      </c>
      <c r="K56" s="181"/>
      <c r="L56" s="181"/>
      <c r="M56" s="181">
        <f>'将来負担比率（分子）の構造'!L$52</f>
        <v>6303</v>
      </c>
      <c r="N56" s="181"/>
      <c r="O56" s="181"/>
      <c r="P56" s="181">
        <f>'将来負担比率（分子）の構造'!M$52</f>
        <v>6524</v>
      </c>
    </row>
    <row r="57" spans="1:16" x14ac:dyDescent="0.2">
      <c r="A57" s="181" t="s">
        <v>42</v>
      </c>
      <c r="B57" s="181"/>
      <c r="C57" s="181"/>
      <c r="D57" s="181">
        <f>'将来負担比率（分子）の構造'!I$51</f>
        <v>103</v>
      </c>
      <c r="E57" s="181"/>
      <c r="F57" s="181"/>
      <c r="G57" s="181">
        <f>'将来負担比率（分子）の構造'!J$51</f>
        <v>80</v>
      </c>
      <c r="H57" s="181"/>
      <c r="I57" s="181"/>
      <c r="J57" s="181">
        <f>'将来負担比率（分子）の構造'!K$51</f>
        <v>60</v>
      </c>
      <c r="K57" s="181"/>
      <c r="L57" s="181"/>
      <c r="M57" s="181">
        <f>'将来負担比率（分子）の構造'!L$51</f>
        <v>43</v>
      </c>
      <c r="N57" s="181"/>
      <c r="O57" s="181"/>
      <c r="P57" s="181">
        <f>'将来負担比率（分子）の構造'!M$51</f>
        <v>28</v>
      </c>
    </row>
    <row r="58" spans="1:16" x14ac:dyDescent="0.2">
      <c r="A58" s="181" t="s">
        <v>41</v>
      </c>
      <c r="B58" s="181"/>
      <c r="C58" s="181"/>
      <c r="D58" s="181">
        <f>'将来負担比率（分子）の構造'!I$50</f>
        <v>2357</v>
      </c>
      <c r="E58" s="181"/>
      <c r="F58" s="181"/>
      <c r="G58" s="181">
        <f>'将来負担比率（分子）の構造'!J$50</f>
        <v>2122</v>
      </c>
      <c r="H58" s="181"/>
      <c r="I58" s="181"/>
      <c r="J58" s="181">
        <f>'将来負担比率（分子）の構造'!K$50</f>
        <v>2216</v>
      </c>
      <c r="K58" s="181"/>
      <c r="L58" s="181"/>
      <c r="M58" s="181">
        <f>'将来負担比率（分子）の構造'!L$50</f>
        <v>2071</v>
      </c>
      <c r="N58" s="181"/>
      <c r="O58" s="181"/>
      <c r="P58" s="181">
        <f>'将来負担比率（分子）の構造'!M$50</f>
        <v>1682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10</v>
      </c>
      <c r="F61" s="181"/>
      <c r="G61" s="181"/>
      <c r="H61" s="181">
        <f>'将来負担比率（分子）の構造'!K$46</f>
        <v>10</v>
      </c>
      <c r="I61" s="181"/>
      <c r="J61" s="181"/>
      <c r="K61" s="181">
        <f>'将来負担比率（分子）の構造'!L$46</f>
        <v>8</v>
      </c>
      <c r="L61" s="181"/>
      <c r="M61" s="181"/>
      <c r="N61" s="181">
        <f>'将来負担比率（分子）の構造'!M$46</f>
        <v>10</v>
      </c>
      <c r="O61" s="181"/>
      <c r="P61" s="181"/>
    </row>
    <row r="62" spans="1:16" x14ac:dyDescent="0.2">
      <c r="A62" s="181" t="s">
        <v>35</v>
      </c>
      <c r="B62" s="181">
        <f>'将来負担比率（分子）の構造'!I$45</f>
        <v>1275</v>
      </c>
      <c r="C62" s="181"/>
      <c r="D62" s="181"/>
      <c r="E62" s="181">
        <f>'将来負担比率（分子）の構造'!J$45</f>
        <v>1296</v>
      </c>
      <c r="F62" s="181"/>
      <c r="G62" s="181"/>
      <c r="H62" s="181">
        <f>'将来負担比率（分子）の構造'!K$45</f>
        <v>1332</v>
      </c>
      <c r="I62" s="181"/>
      <c r="J62" s="181"/>
      <c r="K62" s="181">
        <f>'将来負担比率（分子）の構造'!L$45</f>
        <v>1305</v>
      </c>
      <c r="L62" s="181"/>
      <c r="M62" s="181"/>
      <c r="N62" s="181">
        <f>'将来負担比率（分子）の構造'!M$45</f>
        <v>1330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2351</v>
      </c>
      <c r="C64" s="181"/>
      <c r="D64" s="181"/>
      <c r="E64" s="181">
        <f>'将来負担比率（分子）の構造'!J$43</f>
        <v>2140</v>
      </c>
      <c r="F64" s="181"/>
      <c r="G64" s="181"/>
      <c r="H64" s="181">
        <f>'将来負担比率（分子）の構造'!K$43</f>
        <v>2088</v>
      </c>
      <c r="I64" s="181"/>
      <c r="J64" s="181"/>
      <c r="K64" s="181">
        <f>'将来負担比率（分子）の構造'!L$43</f>
        <v>2117</v>
      </c>
      <c r="L64" s="181"/>
      <c r="M64" s="181"/>
      <c r="N64" s="181">
        <f>'将来負担比率（分子）の構造'!M$43</f>
        <v>2277</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8773</v>
      </c>
      <c r="C66" s="181"/>
      <c r="D66" s="181"/>
      <c r="E66" s="181">
        <f>'将来負担比率（分子）の構造'!J$41</f>
        <v>9291</v>
      </c>
      <c r="F66" s="181"/>
      <c r="G66" s="181"/>
      <c r="H66" s="181">
        <f>'将来負担比率（分子）の構造'!K$41</f>
        <v>8978</v>
      </c>
      <c r="I66" s="181"/>
      <c r="J66" s="181"/>
      <c r="K66" s="181">
        <f>'将来負担比率（分子）の構造'!L$41</f>
        <v>8564</v>
      </c>
      <c r="L66" s="181"/>
      <c r="M66" s="181"/>
      <c r="N66" s="181">
        <f>'将来負担比率（分子）の構造'!M$41</f>
        <v>8825</v>
      </c>
      <c r="O66" s="181"/>
      <c r="P66" s="181"/>
    </row>
    <row r="67" spans="1:16" x14ac:dyDescent="0.2">
      <c r="A67" s="181" t="s">
        <v>75</v>
      </c>
      <c r="B67" s="181" t="e">
        <f>NA()</f>
        <v>#N/A</v>
      </c>
      <c r="C67" s="181">
        <f>IF(ISNUMBER('将来負担比率（分子）の構造'!I$53), IF('将来負担比率（分子）の構造'!I$53 &lt; 0, 0, '将来負担比率（分子）の構造'!I$53), NA())</f>
        <v>3268</v>
      </c>
      <c r="D67" s="181" t="e">
        <f>NA()</f>
        <v>#N/A</v>
      </c>
      <c r="E67" s="181" t="e">
        <f>NA()</f>
        <v>#N/A</v>
      </c>
      <c r="F67" s="181">
        <f>IF(ISNUMBER('将来負担比率（分子）の構造'!J$53), IF('将来負担比率（分子）の構造'!J$53 &lt; 0, 0, '将来負担比率（分子）の構造'!J$53), NA())</f>
        <v>3898</v>
      </c>
      <c r="G67" s="181" t="e">
        <f>NA()</f>
        <v>#N/A</v>
      </c>
      <c r="H67" s="181" t="e">
        <f>NA()</f>
        <v>#N/A</v>
      </c>
      <c r="I67" s="181">
        <f>IF(ISNUMBER('将来負担比率（分子）の構造'!K$53), IF('将来負担比率（分子）の構造'!K$53 &lt; 0, 0, '将来負担比率（分子）の構造'!K$53), NA())</f>
        <v>3726</v>
      </c>
      <c r="J67" s="181" t="e">
        <f>NA()</f>
        <v>#N/A</v>
      </c>
      <c r="K67" s="181" t="e">
        <f>NA()</f>
        <v>#N/A</v>
      </c>
      <c r="L67" s="181">
        <f>IF(ISNUMBER('将来負担比率（分子）の構造'!L$53), IF('将来負担比率（分子）の構造'!L$53 &lt; 0, 0, '将来負担比率（分子）の構造'!L$53), NA())</f>
        <v>3579</v>
      </c>
      <c r="M67" s="181" t="e">
        <f>NA()</f>
        <v>#N/A</v>
      </c>
      <c r="N67" s="181" t="e">
        <f>NA()</f>
        <v>#N/A</v>
      </c>
      <c r="O67" s="181">
        <f>IF(ISNUMBER('将来負担比率（分子）の構造'!M$53), IF('将来負担比率（分子）の構造'!M$53 &lt; 0, 0, '将来負担比率（分子）の構造'!M$53), NA())</f>
        <v>4208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1244</v>
      </c>
      <c r="C72" s="185">
        <f>基金残高に係る経年分析!G55</f>
        <v>1006</v>
      </c>
      <c r="D72" s="185">
        <f>基金残高に係る経年分析!H55</f>
        <v>829</v>
      </c>
    </row>
    <row r="73" spans="1:16" x14ac:dyDescent="0.2">
      <c r="A73" s="184" t="s">
        <v>78</v>
      </c>
      <c r="B73" s="185">
        <f>基金残高に係る経年分析!F56</f>
        <v>69</v>
      </c>
      <c r="C73" s="185">
        <f>基金残高に係る経年分析!G56</f>
        <v>58</v>
      </c>
      <c r="D73" s="185">
        <f>基金残高に係る経年分析!H56</f>
        <v>55</v>
      </c>
    </row>
    <row r="74" spans="1:16" x14ac:dyDescent="0.2">
      <c r="A74" s="184" t="s">
        <v>79</v>
      </c>
      <c r="B74" s="185">
        <f>基金残高に係る経年分析!F57</f>
        <v>251</v>
      </c>
      <c r="C74" s="185">
        <f>基金残高に係る経年分析!G57</f>
        <v>257</v>
      </c>
      <c r="D74" s="185">
        <f>基金残高に係る経年分析!H57</f>
        <v>258</v>
      </c>
    </row>
  </sheetData>
  <sheetProtection algorithmName="SHA-512" hashValue="o6yIpLQuei87v66phk6lFLQsI9dleR5H6mmDzvEaVgSTbbnLi6XI3eSzqL80jezUs3Ktcy3BzmzMo6vTdeIapg==" saltValue="FQrytUEpV35KCHf5iAk0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225</v>
      </c>
      <c r="C5" s="707"/>
      <c r="D5" s="707"/>
      <c r="E5" s="707"/>
      <c r="F5" s="707"/>
      <c r="G5" s="707"/>
      <c r="H5" s="707"/>
      <c r="I5" s="707"/>
      <c r="J5" s="707"/>
      <c r="K5" s="707"/>
      <c r="L5" s="707"/>
      <c r="M5" s="707"/>
      <c r="N5" s="707"/>
      <c r="O5" s="707"/>
      <c r="P5" s="707"/>
      <c r="Q5" s="708"/>
      <c r="R5" s="695">
        <v>2222708</v>
      </c>
      <c r="S5" s="696"/>
      <c r="T5" s="696"/>
      <c r="U5" s="696"/>
      <c r="V5" s="696"/>
      <c r="W5" s="696"/>
      <c r="X5" s="696"/>
      <c r="Y5" s="739"/>
      <c r="Z5" s="757">
        <v>23.3</v>
      </c>
      <c r="AA5" s="757"/>
      <c r="AB5" s="757"/>
      <c r="AC5" s="757"/>
      <c r="AD5" s="758">
        <v>2222708</v>
      </c>
      <c r="AE5" s="758"/>
      <c r="AF5" s="758"/>
      <c r="AG5" s="758"/>
      <c r="AH5" s="758"/>
      <c r="AI5" s="758"/>
      <c r="AJ5" s="758"/>
      <c r="AK5" s="758"/>
      <c r="AL5" s="740">
        <v>46</v>
      </c>
      <c r="AM5" s="711"/>
      <c r="AN5" s="711"/>
      <c r="AO5" s="741"/>
      <c r="AP5" s="706" t="s">
        <v>226</v>
      </c>
      <c r="AQ5" s="707"/>
      <c r="AR5" s="707"/>
      <c r="AS5" s="707"/>
      <c r="AT5" s="707"/>
      <c r="AU5" s="707"/>
      <c r="AV5" s="707"/>
      <c r="AW5" s="707"/>
      <c r="AX5" s="707"/>
      <c r="AY5" s="707"/>
      <c r="AZ5" s="707"/>
      <c r="BA5" s="707"/>
      <c r="BB5" s="707"/>
      <c r="BC5" s="707"/>
      <c r="BD5" s="707"/>
      <c r="BE5" s="707"/>
      <c r="BF5" s="708"/>
      <c r="BG5" s="640">
        <v>2222708</v>
      </c>
      <c r="BH5" s="641"/>
      <c r="BI5" s="641"/>
      <c r="BJ5" s="641"/>
      <c r="BK5" s="641"/>
      <c r="BL5" s="641"/>
      <c r="BM5" s="641"/>
      <c r="BN5" s="642"/>
      <c r="BO5" s="677">
        <v>100</v>
      </c>
      <c r="BP5" s="677"/>
      <c r="BQ5" s="677"/>
      <c r="BR5" s="677"/>
      <c r="BS5" s="678" t="s">
        <v>175</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2">
      <c r="B6" s="637" t="s">
        <v>230</v>
      </c>
      <c r="C6" s="638"/>
      <c r="D6" s="638"/>
      <c r="E6" s="638"/>
      <c r="F6" s="638"/>
      <c r="G6" s="638"/>
      <c r="H6" s="638"/>
      <c r="I6" s="638"/>
      <c r="J6" s="638"/>
      <c r="K6" s="638"/>
      <c r="L6" s="638"/>
      <c r="M6" s="638"/>
      <c r="N6" s="638"/>
      <c r="O6" s="638"/>
      <c r="P6" s="638"/>
      <c r="Q6" s="639"/>
      <c r="R6" s="640">
        <v>118699</v>
      </c>
      <c r="S6" s="641"/>
      <c r="T6" s="641"/>
      <c r="U6" s="641"/>
      <c r="V6" s="641"/>
      <c r="W6" s="641"/>
      <c r="X6" s="641"/>
      <c r="Y6" s="642"/>
      <c r="Z6" s="677">
        <v>1.2</v>
      </c>
      <c r="AA6" s="677"/>
      <c r="AB6" s="677"/>
      <c r="AC6" s="677"/>
      <c r="AD6" s="678">
        <v>118699</v>
      </c>
      <c r="AE6" s="678"/>
      <c r="AF6" s="678"/>
      <c r="AG6" s="678"/>
      <c r="AH6" s="678"/>
      <c r="AI6" s="678"/>
      <c r="AJ6" s="678"/>
      <c r="AK6" s="678"/>
      <c r="AL6" s="643">
        <v>2.5</v>
      </c>
      <c r="AM6" s="644"/>
      <c r="AN6" s="644"/>
      <c r="AO6" s="679"/>
      <c r="AP6" s="637" t="s">
        <v>231</v>
      </c>
      <c r="AQ6" s="638"/>
      <c r="AR6" s="638"/>
      <c r="AS6" s="638"/>
      <c r="AT6" s="638"/>
      <c r="AU6" s="638"/>
      <c r="AV6" s="638"/>
      <c r="AW6" s="638"/>
      <c r="AX6" s="638"/>
      <c r="AY6" s="638"/>
      <c r="AZ6" s="638"/>
      <c r="BA6" s="638"/>
      <c r="BB6" s="638"/>
      <c r="BC6" s="638"/>
      <c r="BD6" s="638"/>
      <c r="BE6" s="638"/>
      <c r="BF6" s="639"/>
      <c r="BG6" s="640">
        <v>2222708</v>
      </c>
      <c r="BH6" s="641"/>
      <c r="BI6" s="641"/>
      <c r="BJ6" s="641"/>
      <c r="BK6" s="641"/>
      <c r="BL6" s="641"/>
      <c r="BM6" s="641"/>
      <c r="BN6" s="642"/>
      <c r="BO6" s="677">
        <v>100</v>
      </c>
      <c r="BP6" s="677"/>
      <c r="BQ6" s="677"/>
      <c r="BR6" s="677"/>
      <c r="BS6" s="678" t="s">
        <v>175</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95555</v>
      </c>
      <c r="CS6" s="641"/>
      <c r="CT6" s="641"/>
      <c r="CU6" s="641"/>
      <c r="CV6" s="641"/>
      <c r="CW6" s="641"/>
      <c r="CX6" s="641"/>
      <c r="CY6" s="642"/>
      <c r="CZ6" s="740">
        <v>1</v>
      </c>
      <c r="DA6" s="711"/>
      <c r="DB6" s="711"/>
      <c r="DC6" s="743"/>
      <c r="DD6" s="646" t="s">
        <v>175</v>
      </c>
      <c r="DE6" s="641"/>
      <c r="DF6" s="641"/>
      <c r="DG6" s="641"/>
      <c r="DH6" s="641"/>
      <c r="DI6" s="641"/>
      <c r="DJ6" s="641"/>
      <c r="DK6" s="641"/>
      <c r="DL6" s="641"/>
      <c r="DM6" s="641"/>
      <c r="DN6" s="641"/>
      <c r="DO6" s="641"/>
      <c r="DP6" s="642"/>
      <c r="DQ6" s="646">
        <v>95555</v>
      </c>
      <c r="DR6" s="641"/>
      <c r="DS6" s="641"/>
      <c r="DT6" s="641"/>
      <c r="DU6" s="641"/>
      <c r="DV6" s="641"/>
      <c r="DW6" s="641"/>
      <c r="DX6" s="641"/>
      <c r="DY6" s="641"/>
      <c r="DZ6" s="641"/>
      <c r="EA6" s="641"/>
      <c r="EB6" s="641"/>
      <c r="EC6" s="684"/>
    </row>
    <row r="7" spans="2:143" ht="11.25" customHeight="1" x14ac:dyDescent="0.2">
      <c r="B7" s="637" t="s">
        <v>233</v>
      </c>
      <c r="C7" s="638"/>
      <c r="D7" s="638"/>
      <c r="E7" s="638"/>
      <c r="F7" s="638"/>
      <c r="G7" s="638"/>
      <c r="H7" s="638"/>
      <c r="I7" s="638"/>
      <c r="J7" s="638"/>
      <c r="K7" s="638"/>
      <c r="L7" s="638"/>
      <c r="M7" s="638"/>
      <c r="N7" s="638"/>
      <c r="O7" s="638"/>
      <c r="P7" s="638"/>
      <c r="Q7" s="639"/>
      <c r="R7" s="640">
        <v>772</v>
      </c>
      <c r="S7" s="641"/>
      <c r="T7" s="641"/>
      <c r="U7" s="641"/>
      <c r="V7" s="641"/>
      <c r="W7" s="641"/>
      <c r="X7" s="641"/>
      <c r="Y7" s="642"/>
      <c r="Z7" s="677">
        <v>0</v>
      </c>
      <c r="AA7" s="677"/>
      <c r="AB7" s="677"/>
      <c r="AC7" s="677"/>
      <c r="AD7" s="678">
        <v>772</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706629</v>
      </c>
      <c r="BH7" s="641"/>
      <c r="BI7" s="641"/>
      <c r="BJ7" s="641"/>
      <c r="BK7" s="641"/>
      <c r="BL7" s="641"/>
      <c r="BM7" s="641"/>
      <c r="BN7" s="642"/>
      <c r="BO7" s="677">
        <v>31.8</v>
      </c>
      <c r="BP7" s="677"/>
      <c r="BQ7" s="677"/>
      <c r="BR7" s="677"/>
      <c r="BS7" s="678" t="s">
        <v>175</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913362</v>
      </c>
      <c r="CS7" s="641"/>
      <c r="CT7" s="641"/>
      <c r="CU7" s="641"/>
      <c r="CV7" s="641"/>
      <c r="CW7" s="641"/>
      <c r="CX7" s="641"/>
      <c r="CY7" s="642"/>
      <c r="CZ7" s="677">
        <v>9.9</v>
      </c>
      <c r="DA7" s="677"/>
      <c r="DB7" s="677"/>
      <c r="DC7" s="677"/>
      <c r="DD7" s="646">
        <v>1350</v>
      </c>
      <c r="DE7" s="641"/>
      <c r="DF7" s="641"/>
      <c r="DG7" s="641"/>
      <c r="DH7" s="641"/>
      <c r="DI7" s="641"/>
      <c r="DJ7" s="641"/>
      <c r="DK7" s="641"/>
      <c r="DL7" s="641"/>
      <c r="DM7" s="641"/>
      <c r="DN7" s="641"/>
      <c r="DO7" s="641"/>
      <c r="DP7" s="642"/>
      <c r="DQ7" s="646">
        <v>749680</v>
      </c>
      <c r="DR7" s="641"/>
      <c r="DS7" s="641"/>
      <c r="DT7" s="641"/>
      <c r="DU7" s="641"/>
      <c r="DV7" s="641"/>
      <c r="DW7" s="641"/>
      <c r="DX7" s="641"/>
      <c r="DY7" s="641"/>
      <c r="DZ7" s="641"/>
      <c r="EA7" s="641"/>
      <c r="EB7" s="641"/>
      <c r="EC7" s="684"/>
    </row>
    <row r="8" spans="2:143" ht="11.25" customHeight="1" x14ac:dyDescent="0.2">
      <c r="B8" s="637" t="s">
        <v>236</v>
      </c>
      <c r="C8" s="638"/>
      <c r="D8" s="638"/>
      <c r="E8" s="638"/>
      <c r="F8" s="638"/>
      <c r="G8" s="638"/>
      <c r="H8" s="638"/>
      <c r="I8" s="638"/>
      <c r="J8" s="638"/>
      <c r="K8" s="638"/>
      <c r="L8" s="638"/>
      <c r="M8" s="638"/>
      <c r="N8" s="638"/>
      <c r="O8" s="638"/>
      <c r="P8" s="638"/>
      <c r="Q8" s="639"/>
      <c r="R8" s="640">
        <v>4098</v>
      </c>
      <c r="S8" s="641"/>
      <c r="T8" s="641"/>
      <c r="U8" s="641"/>
      <c r="V8" s="641"/>
      <c r="W8" s="641"/>
      <c r="X8" s="641"/>
      <c r="Y8" s="642"/>
      <c r="Z8" s="677">
        <v>0</v>
      </c>
      <c r="AA8" s="677"/>
      <c r="AB8" s="677"/>
      <c r="AC8" s="677"/>
      <c r="AD8" s="678">
        <v>4098</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30758</v>
      </c>
      <c r="BH8" s="641"/>
      <c r="BI8" s="641"/>
      <c r="BJ8" s="641"/>
      <c r="BK8" s="641"/>
      <c r="BL8" s="641"/>
      <c r="BM8" s="641"/>
      <c r="BN8" s="642"/>
      <c r="BO8" s="677">
        <v>1.4</v>
      </c>
      <c r="BP8" s="677"/>
      <c r="BQ8" s="677"/>
      <c r="BR8" s="677"/>
      <c r="BS8" s="646" t="s">
        <v>175</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3516823</v>
      </c>
      <c r="CS8" s="641"/>
      <c r="CT8" s="641"/>
      <c r="CU8" s="641"/>
      <c r="CV8" s="641"/>
      <c r="CW8" s="641"/>
      <c r="CX8" s="641"/>
      <c r="CY8" s="642"/>
      <c r="CZ8" s="677">
        <v>38.1</v>
      </c>
      <c r="DA8" s="677"/>
      <c r="DB8" s="677"/>
      <c r="DC8" s="677"/>
      <c r="DD8" s="646">
        <v>281279</v>
      </c>
      <c r="DE8" s="641"/>
      <c r="DF8" s="641"/>
      <c r="DG8" s="641"/>
      <c r="DH8" s="641"/>
      <c r="DI8" s="641"/>
      <c r="DJ8" s="641"/>
      <c r="DK8" s="641"/>
      <c r="DL8" s="641"/>
      <c r="DM8" s="641"/>
      <c r="DN8" s="641"/>
      <c r="DO8" s="641"/>
      <c r="DP8" s="642"/>
      <c r="DQ8" s="646">
        <v>1647624</v>
      </c>
      <c r="DR8" s="641"/>
      <c r="DS8" s="641"/>
      <c r="DT8" s="641"/>
      <c r="DU8" s="641"/>
      <c r="DV8" s="641"/>
      <c r="DW8" s="641"/>
      <c r="DX8" s="641"/>
      <c r="DY8" s="641"/>
      <c r="DZ8" s="641"/>
      <c r="EA8" s="641"/>
      <c r="EB8" s="641"/>
      <c r="EC8" s="684"/>
    </row>
    <row r="9" spans="2:143" ht="11.25" customHeight="1" x14ac:dyDescent="0.2">
      <c r="B9" s="637" t="s">
        <v>239</v>
      </c>
      <c r="C9" s="638"/>
      <c r="D9" s="638"/>
      <c r="E9" s="638"/>
      <c r="F9" s="638"/>
      <c r="G9" s="638"/>
      <c r="H9" s="638"/>
      <c r="I9" s="638"/>
      <c r="J9" s="638"/>
      <c r="K9" s="638"/>
      <c r="L9" s="638"/>
      <c r="M9" s="638"/>
      <c r="N9" s="638"/>
      <c r="O9" s="638"/>
      <c r="P9" s="638"/>
      <c r="Q9" s="639"/>
      <c r="R9" s="640">
        <v>2195</v>
      </c>
      <c r="S9" s="641"/>
      <c r="T9" s="641"/>
      <c r="U9" s="641"/>
      <c r="V9" s="641"/>
      <c r="W9" s="641"/>
      <c r="X9" s="641"/>
      <c r="Y9" s="642"/>
      <c r="Z9" s="677">
        <v>0</v>
      </c>
      <c r="AA9" s="677"/>
      <c r="AB9" s="677"/>
      <c r="AC9" s="677"/>
      <c r="AD9" s="678">
        <v>2195</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568798</v>
      </c>
      <c r="BH9" s="641"/>
      <c r="BI9" s="641"/>
      <c r="BJ9" s="641"/>
      <c r="BK9" s="641"/>
      <c r="BL9" s="641"/>
      <c r="BM9" s="641"/>
      <c r="BN9" s="642"/>
      <c r="BO9" s="677">
        <v>25.6</v>
      </c>
      <c r="BP9" s="677"/>
      <c r="BQ9" s="677"/>
      <c r="BR9" s="677"/>
      <c r="BS9" s="646" t="s">
        <v>241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577467</v>
      </c>
      <c r="CS9" s="641"/>
      <c r="CT9" s="641"/>
      <c r="CU9" s="641"/>
      <c r="CV9" s="641"/>
      <c r="CW9" s="641"/>
      <c r="CX9" s="641"/>
      <c r="CY9" s="642"/>
      <c r="CZ9" s="677">
        <v>6.3</v>
      </c>
      <c r="DA9" s="677"/>
      <c r="DB9" s="677"/>
      <c r="DC9" s="677"/>
      <c r="DD9" s="646">
        <v>22900</v>
      </c>
      <c r="DE9" s="641"/>
      <c r="DF9" s="641"/>
      <c r="DG9" s="641"/>
      <c r="DH9" s="641"/>
      <c r="DI9" s="641"/>
      <c r="DJ9" s="641"/>
      <c r="DK9" s="641"/>
      <c r="DL9" s="641"/>
      <c r="DM9" s="641"/>
      <c r="DN9" s="641"/>
      <c r="DO9" s="641"/>
      <c r="DP9" s="642"/>
      <c r="DQ9" s="646">
        <v>480943</v>
      </c>
      <c r="DR9" s="641"/>
      <c r="DS9" s="641"/>
      <c r="DT9" s="641"/>
      <c r="DU9" s="641"/>
      <c r="DV9" s="641"/>
      <c r="DW9" s="641"/>
      <c r="DX9" s="641"/>
      <c r="DY9" s="641"/>
      <c r="DZ9" s="641"/>
      <c r="EA9" s="641"/>
      <c r="EB9" s="641"/>
      <c r="EC9" s="684"/>
    </row>
    <row r="10" spans="2:143" ht="11.25" customHeight="1" x14ac:dyDescent="0.2">
      <c r="B10" s="637" t="s">
        <v>243</v>
      </c>
      <c r="C10" s="638"/>
      <c r="D10" s="638"/>
      <c r="E10" s="638"/>
      <c r="F10" s="638"/>
      <c r="G10" s="638"/>
      <c r="H10" s="638"/>
      <c r="I10" s="638"/>
      <c r="J10" s="638"/>
      <c r="K10" s="638"/>
      <c r="L10" s="638"/>
      <c r="M10" s="638"/>
      <c r="N10" s="638"/>
      <c r="O10" s="638"/>
      <c r="P10" s="638"/>
      <c r="Q10" s="639"/>
      <c r="R10" s="640" t="s">
        <v>175</v>
      </c>
      <c r="S10" s="641"/>
      <c r="T10" s="641"/>
      <c r="U10" s="641"/>
      <c r="V10" s="641"/>
      <c r="W10" s="641"/>
      <c r="X10" s="641"/>
      <c r="Y10" s="642"/>
      <c r="Z10" s="677" t="s">
        <v>241</v>
      </c>
      <c r="AA10" s="677"/>
      <c r="AB10" s="677"/>
      <c r="AC10" s="677"/>
      <c r="AD10" s="678" t="s">
        <v>241</v>
      </c>
      <c r="AE10" s="678"/>
      <c r="AF10" s="678"/>
      <c r="AG10" s="678"/>
      <c r="AH10" s="678"/>
      <c r="AI10" s="678"/>
      <c r="AJ10" s="678"/>
      <c r="AK10" s="678"/>
      <c r="AL10" s="643" t="s">
        <v>175</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37333</v>
      </c>
      <c r="BH10" s="641"/>
      <c r="BI10" s="641"/>
      <c r="BJ10" s="641"/>
      <c r="BK10" s="641"/>
      <c r="BL10" s="641"/>
      <c r="BM10" s="641"/>
      <c r="BN10" s="642"/>
      <c r="BO10" s="677">
        <v>1.7</v>
      </c>
      <c r="BP10" s="677"/>
      <c r="BQ10" s="677"/>
      <c r="BR10" s="677"/>
      <c r="BS10" s="646" t="s">
        <v>241</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13230</v>
      </c>
      <c r="CS10" s="641"/>
      <c r="CT10" s="641"/>
      <c r="CU10" s="641"/>
      <c r="CV10" s="641"/>
      <c r="CW10" s="641"/>
      <c r="CX10" s="641"/>
      <c r="CY10" s="642"/>
      <c r="CZ10" s="677">
        <v>0.1</v>
      </c>
      <c r="DA10" s="677"/>
      <c r="DB10" s="677"/>
      <c r="DC10" s="677"/>
      <c r="DD10" s="646" t="s">
        <v>175</v>
      </c>
      <c r="DE10" s="641"/>
      <c r="DF10" s="641"/>
      <c r="DG10" s="641"/>
      <c r="DH10" s="641"/>
      <c r="DI10" s="641"/>
      <c r="DJ10" s="641"/>
      <c r="DK10" s="641"/>
      <c r="DL10" s="641"/>
      <c r="DM10" s="641"/>
      <c r="DN10" s="641"/>
      <c r="DO10" s="641"/>
      <c r="DP10" s="642"/>
      <c r="DQ10" s="646">
        <v>13230</v>
      </c>
      <c r="DR10" s="641"/>
      <c r="DS10" s="641"/>
      <c r="DT10" s="641"/>
      <c r="DU10" s="641"/>
      <c r="DV10" s="641"/>
      <c r="DW10" s="641"/>
      <c r="DX10" s="641"/>
      <c r="DY10" s="641"/>
      <c r="DZ10" s="641"/>
      <c r="EA10" s="641"/>
      <c r="EB10" s="641"/>
      <c r="EC10" s="684"/>
    </row>
    <row r="11" spans="2:143" ht="11.25" customHeight="1" x14ac:dyDescent="0.2">
      <c r="B11" s="637" t="s">
        <v>246</v>
      </c>
      <c r="C11" s="638"/>
      <c r="D11" s="638"/>
      <c r="E11" s="638"/>
      <c r="F11" s="638"/>
      <c r="G11" s="638"/>
      <c r="H11" s="638"/>
      <c r="I11" s="638"/>
      <c r="J11" s="638"/>
      <c r="K11" s="638"/>
      <c r="L11" s="638"/>
      <c r="M11" s="638"/>
      <c r="N11" s="638"/>
      <c r="O11" s="638"/>
      <c r="P11" s="638"/>
      <c r="Q11" s="639"/>
      <c r="R11" s="640">
        <v>346427</v>
      </c>
      <c r="S11" s="641"/>
      <c r="T11" s="641"/>
      <c r="U11" s="641"/>
      <c r="V11" s="641"/>
      <c r="W11" s="641"/>
      <c r="X11" s="641"/>
      <c r="Y11" s="642"/>
      <c r="Z11" s="643">
        <v>3.6</v>
      </c>
      <c r="AA11" s="644"/>
      <c r="AB11" s="644"/>
      <c r="AC11" s="645"/>
      <c r="AD11" s="646">
        <v>346427</v>
      </c>
      <c r="AE11" s="641"/>
      <c r="AF11" s="641"/>
      <c r="AG11" s="641"/>
      <c r="AH11" s="641"/>
      <c r="AI11" s="641"/>
      <c r="AJ11" s="641"/>
      <c r="AK11" s="642"/>
      <c r="AL11" s="643">
        <v>7.2</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69740</v>
      </c>
      <c r="BH11" s="641"/>
      <c r="BI11" s="641"/>
      <c r="BJ11" s="641"/>
      <c r="BK11" s="641"/>
      <c r="BL11" s="641"/>
      <c r="BM11" s="641"/>
      <c r="BN11" s="642"/>
      <c r="BO11" s="677">
        <v>3.1</v>
      </c>
      <c r="BP11" s="677"/>
      <c r="BQ11" s="677"/>
      <c r="BR11" s="677"/>
      <c r="BS11" s="646" t="s">
        <v>175</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770678</v>
      </c>
      <c r="CS11" s="641"/>
      <c r="CT11" s="641"/>
      <c r="CU11" s="641"/>
      <c r="CV11" s="641"/>
      <c r="CW11" s="641"/>
      <c r="CX11" s="641"/>
      <c r="CY11" s="642"/>
      <c r="CZ11" s="677">
        <v>8.4</v>
      </c>
      <c r="DA11" s="677"/>
      <c r="DB11" s="677"/>
      <c r="DC11" s="677"/>
      <c r="DD11" s="646">
        <v>167591</v>
      </c>
      <c r="DE11" s="641"/>
      <c r="DF11" s="641"/>
      <c r="DG11" s="641"/>
      <c r="DH11" s="641"/>
      <c r="DI11" s="641"/>
      <c r="DJ11" s="641"/>
      <c r="DK11" s="641"/>
      <c r="DL11" s="641"/>
      <c r="DM11" s="641"/>
      <c r="DN11" s="641"/>
      <c r="DO11" s="641"/>
      <c r="DP11" s="642"/>
      <c r="DQ11" s="646">
        <v>364052</v>
      </c>
      <c r="DR11" s="641"/>
      <c r="DS11" s="641"/>
      <c r="DT11" s="641"/>
      <c r="DU11" s="641"/>
      <c r="DV11" s="641"/>
      <c r="DW11" s="641"/>
      <c r="DX11" s="641"/>
      <c r="DY11" s="641"/>
      <c r="DZ11" s="641"/>
      <c r="EA11" s="641"/>
      <c r="EB11" s="641"/>
      <c r="EC11" s="684"/>
    </row>
    <row r="12" spans="2:143" ht="11.25" customHeight="1" x14ac:dyDescent="0.2">
      <c r="B12" s="637" t="s">
        <v>249</v>
      </c>
      <c r="C12" s="638"/>
      <c r="D12" s="638"/>
      <c r="E12" s="638"/>
      <c r="F12" s="638"/>
      <c r="G12" s="638"/>
      <c r="H12" s="638"/>
      <c r="I12" s="638"/>
      <c r="J12" s="638"/>
      <c r="K12" s="638"/>
      <c r="L12" s="638"/>
      <c r="M12" s="638"/>
      <c r="N12" s="638"/>
      <c r="O12" s="638"/>
      <c r="P12" s="638"/>
      <c r="Q12" s="639"/>
      <c r="R12" s="640">
        <v>4300</v>
      </c>
      <c r="S12" s="641"/>
      <c r="T12" s="641"/>
      <c r="U12" s="641"/>
      <c r="V12" s="641"/>
      <c r="W12" s="641"/>
      <c r="X12" s="641"/>
      <c r="Y12" s="642"/>
      <c r="Z12" s="677">
        <v>0</v>
      </c>
      <c r="AA12" s="677"/>
      <c r="AB12" s="677"/>
      <c r="AC12" s="677"/>
      <c r="AD12" s="678">
        <v>4300</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1323621</v>
      </c>
      <c r="BH12" s="641"/>
      <c r="BI12" s="641"/>
      <c r="BJ12" s="641"/>
      <c r="BK12" s="641"/>
      <c r="BL12" s="641"/>
      <c r="BM12" s="641"/>
      <c r="BN12" s="642"/>
      <c r="BO12" s="677">
        <v>59.5</v>
      </c>
      <c r="BP12" s="677"/>
      <c r="BQ12" s="677"/>
      <c r="BR12" s="677"/>
      <c r="BS12" s="646" t="s">
        <v>175</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81682</v>
      </c>
      <c r="CS12" s="641"/>
      <c r="CT12" s="641"/>
      <c r="CU12" s="641"/>
      <c r="CV12" s="641"/>
      <c r="CW12" s="641"/>
      <c r="CX12" s="641"/>
      <c r="CY12" s="642"/>
      <c r="CZ12" s="677">
        <v>0.9</v>
      </c>
      <c r="DA12" s="677"/>
      <c r="DB12" s="677"/>
      <c r="DC12" s="677"/>
      <c r="DD12" s="646" t="s">
        <v>175</v>
      </c>
      <c r="DE12" s="641"/>
      <c r="DF12" s="641"/>
      <c r="DG12" s="641"/>
      <c r="DH12" s="641"/>
      <c r="DI12" s="641"/>
      <c r="DJ12" s="641"/>
      <c r="DK12" s="641"/>
      <c r="DL12" s="641"/>
      <c r="DM12" s="641"/>
      <c r="DN12" s="641"/>
      <c r="DO12" s="641"/>
      <c r="DP12" s="642"/>
      <c r="DQ12" s="646">
        <v>52086</v>
      </c>
      <c r="DR12" s="641"/>
      <c r="DS12" s="641"/>
      <c r="DT12" s="641"/>
      <c r="DU12" s="641"/>
      <c r="DV12" s="641"/>
      <c r="DW12" s="641"/>
      <c r="DX12" s="641"/>
      <c r="DY12" s="641"/>
      <c r="DZ12" s="641"/>
      <c r="EA12" s="641"/>
      <c r="EB12" s="641"/>
      <c r="EC12" s="684"/>
    </row>
    <row r="13" spans="2:143" ht="11.25" customHeight="1" x14ac:dyDescent="0.2">
      <c r="B13" s="637" t="s">
        <v>252</v>
      </c>
      <c r="C13" s="638"/>
      <c r="D13" s="638"/>
      <c r="E13" s="638"/>
      <c r="F13" s="638"/>
      <c r="G13" s="638"/>
      <c r="H13" s="638"/>
      <c r="I13" s="638"/>
      <c r="J13" s="638"/>
      <c r="K13" s="638"/>
      <c r="L13" s="638"/>
      <c r="M13" s="638"/>
      <c r="N13" s="638"/>
      <c r="O13" s="638"/>
      <c r="P13" s="638"/>
      <c r="Q13" s="639"/>
      <c r="R13" s="640" t="s">
        <v>241</v>
      </c>
      <c r="S13" s="641"/>
      <c r="T13" s="641"/>
      <c r="U13" s="641"/>
      <c r="V13" s="641"/>
      <c r="W13" s="641"/>
      <c r="X13" s="641"/>
      <c r="Y13" s="642"/>
      <c r="Z13" s="677" t="s">
        <v>241</v>
      </c>
      <c r="AA13" s="677"/>
      <c r="AB13" s="677"/>
      <c r="AC13" s="677"/>
      <c r="AD13" s="678" t="s">
        <v>175</v>
      </c>
      <c r="AE13" s="678"/>
      <c r="AF13" s="678"/>
      <c r="AG13" s="678"/>
      <c r="AH13" s="678"/>
      <c r="AI13" s="678"/>
      <c r="AJ13" s="678"/>
      <c r="AK13" s="678"/>
      <c r="AL13" s="643" t="s">
        <v>241</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1314867</v>
      </c>
      <c r="BH13" s="641"/>
      <c r="BI13" s="641"/>
      <c r="BJ13" s="641"/>
      <c r="BK13" s="641"/>
      <c r="BL13" s="641"/>
      <c r="BM13" s="641"/>
      <c r="BN13" s="642"/>
      <c r="BO13" s="677">
        <v>59.2</v>
      </c>
      <c r="BP13" s="677"/>
      <c r="BQ13" s="677"/>
      <c r="BR13" s="677"/>
      <c r="BS13" s="646" t="s">
        <v>175</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858837</v>
      </c>
      <c r="CS13" s="641"/>
      <c r="CT13" s="641"/>
      <c r="CU13" s="641"/>
      <c r="CV13" s="641"/>
      <c r="CW13" s="641"/>
      <c r="CX13" s="641"/>
      <c r="CY13" s="642"/>
      <c r="CZ13" s="677">
        <v>9.3000000000000007</v>
      </c>
      <c r="DA13" s="677"/>
      <c r="DB13" s="677"/>
      <c r="DC13" s="677"/>
      <c r="DD13" s="646">
        <v>488347</v>
      </c>
      <c r="DE13" s="641"/>
      <c r="DF13" s="641"/>
      <c r="DG13" s="641"/>
      <c r="DH13" s="641"/>
      <c r="DI13" s="641"/>
      <c r="DJ13" s="641"/>
      <c r="DK13" s="641"/>
      <c r="DL13" s="641"/>
      <c r="DM13" s="641"/>
      <c r="DN13" s="641"/>
      <c r="DO13" s="641"/>
      <c r="DP13" s="642"/>
      <c r="DQ13" s="646">
        <v>412703</v>
      </c>
      <c r="DR13" s="641"/>
      <c r="DS13" s="641"/>
      <c r="DT13" s="641"/>
      <c r="DU13" s="641"/>
      <c r="DV13" s="641"/>
      <c r="DW13" s="641"/>
      <c r="DX13" s="641"/>
      <c r="DY13" s="641"/>
      <c r="DZ13" s="641"/>
      <c r="EA13" s="641"/>
      <c r="EB13" s="641"/>
      <c r="EC13" s="684"/>
    </row>
    <row r="14" spans="2:143" ht="11.25" customHeight="1" x14ac:dyDescent="0.2">
      <c r="B14" s="637" t="s">
        <v>255</v>
      </c>
      <c r="C14" s="638"/>
      <c r="D14" s="638"/>
      <c r="E14" s="638"/>
      <c r="F14" s="638"/>
      <c r="G14" s="638"/>
      <c r="H14" s="638"/>
      <c r="I14" s="638"/>
      <c r="J14" s="638"/>
      <c r="K14" s="638"/>
      <c r="L14" s="638"/>
      <c r="M14" s="638"/>
      <c r="N14" s="638"/>
      <c r="O14" s="638"/>
      <c r="P14" s="638"/>
      <c r="Q14" s="639"/>
      <c r="R14" s="640">
        <v>11261</v>
      </c>
      <c r="S14" s="641"/>
      <c r="T14" s="641"/>
      <c r="U14" s="641"/>
      <c r="V14" s="641"/>
      <c r="W14" s="641"/>
      <c r="X14" s="641"/>
      <c r="Y14" s="642"/>
      <c r="Z14" s="677">
        <v>0.1</v>
      </c>
      <c r="AA14" s="677"/>
      <c r="AB14" s="677"/>
      <c r="AC14" s="677"/>
      <c r="AD14" s="678">
        <v>11261</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81269</v>
      </c>
      <c r="BH14" s="641"/>
      <c r="BI14" s="641"/>
      <c r="BJ14" s="641"/>
      <c r="BK14" s="641"/>
      <c r="BL14" s="641"/>
      <c r="BM14" s="641"/>
      <c r="BN14" s="642"/>
      <c r="BO14" s="677">
        <v>3.7</v>
      </c>
      <c r="BP14" s="677"/>
      <c r="BQ14" s="677"/>
      <c r="BR14" s="677"/>
      <c r="BS14" s="646" t="s">
        <v>175</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567442</v>
      </c>
      <c r="CS14" s="641"/>
      <c r="CT14" s="641"/>
      <c r="CU14" s="641"/>
      <c r="CV14" s="641"/>
      <c r="CW14" s="641"/>
      <c r="CX14" s="641"/>
      <c r="CY14" s="642"/>
      <c r="CZ14" s="677">
        <v>6.1</v>
      </c>
      <c r="DA14" s="677"/>
      <c r="DB14" s="677"/>
      <c r="DC14" s="677"/>
      <c r="DD14" s="646">
        <v>310560</v>
      </c>
      <c r="DE14" s="641"/>
      <c r="DF14" s="641"/>
      <c r="DG14" s="641"/>
      <c r="DH14" s="641"/>
      <c r="DI14" s="641"/>
      <c r="DJ14" s="641"/>
      <c r="DK14" s="641"/>
      <c r="DL14" s="641"/>
      <c r="DM14" s="641"/>
      <c r="DN14" s="641"/>
      <c r="DO14" s="641"/>
      <c r="DP14" s="642"/>
      <c r="DQ14" s="646">
        <v>263477</v>
      </c>
      <c r="DR14" s="641"/>
      <c r="DS14" s="641"/>
      <c r="DT14" s="641"/>
      <c r="DU14" s="641"/>
      <c r="DV14" s="641"/>
      <c r="DW14" s="641"/>
      <c r="DX14" s="641"/>
      <c r="DY14" s="641"/>
      <c r="DZ14" s="641"/>
      <c r="EA14" s="641"/>
      <c r="EB14" s="641"/>
      <c r="EC14" s="684"/>
    </row>
    <row r="15" spans="2:143" ht="11.25" customHeight="1" x14ac:dyDescent="0.2">
      <c r="B15" s="637" t="s">
        <v>258</v>
      </c>
      <c r="C15" s="638"/>
      <c r="D15" s="638"/>
      <c r="E15" s="638"/>
      <c r="F15" s="638"/>
      <c r="G15" s="638"/>
      <c r="H15" s="638"/>
      <c r="I15" s="638"/>
      <c r="J15" s="638"/>
      <c r="K15" s="638"/>
      <c r="L15" s="638"/>
      <c r="M15" s="638"/>
      <c r="N15" s="638"/>
      <c r="O15" s="638"/>
      <c r="P15" s="638"/>
      <c r="Q15" s="639"/>
      <c r="R15" s="640" t="s">
        <v>175</v>
      </c>
      <c r="S15" s="641"/>
      <c r="T15" s="641"/>
      <c r="U15" s="641"/>
      <c r="V15" s="641"/>
      <c r="W15" s="641"/>
      <c r="X15" s="641"/>
      <c r="Y15" s="642"/>
      <c r="Z15" s="677" t="s">
        <v>175</v>
      </c>
      <c r="AA15" s="677"/>
      <c r="AB15" s="677"/>
      <c r="AC15" s="677"/>
      <c r="AD15" s="678" t="s">
        <v>175</v>
      </c>
      <c r="AE15" s="678"/>
      <c r="AF15" s="678"/>
      <c r="AG15" s="678"/>
      <c r="AH15" s="678"/>
      <c r="AI15" s="678"/>
      <c r="AJ15" s="678"/>
      <c r="AK15" s="678"/>
      <c r="AL15" s="643" t="s">
        <v>175</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111189</v>
      </c>
      <c r="BH15" s="641"/>
      <c r="BI15" s="641"/>
      <c r="BJ15" s="641"/>
      <c r="BK15" s="641"/>
      <c r="BL15" s="641"/>
      <c r="BM15" s="641"/>
      <c r="BN15" s="642"/>
      <c r="BO15" s="677">
        <v>5</v>
      </c>
      <c r="BP15" s="677"/>
      <c r="BQ15" s="677"/>
      <c r="BR15" s="677"/>
      <c r="BS15" s="646" t="s">
        <v>175</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840301</v>
      </c>
      <c r="CS15" s="641"/>
      <c r="CT15" s="641"/>
      <c r="CU15" s="641"/>
      <c r="CV15" s="641"/>
      <c r="CW15" s="641"/>
      <c r="CX15" s="641"/>
      <c r="CY15" s="642"/>
      <c r="CZ15" s="677">
        <v>9.1</v>
      </c>
      <c r="DA15" s="677"/>
      <c r="DB15" s="677"/>
      <c r="DC15" s="677"/>
      <c r="DD15" s="646">
        <v>288662</v>
      </c>
      <c r="DE15" s="641"/>
      <c r="DF15" s="641"/>
      <c r="DG15" s="641"/>
      <c r="DH15" s="641"/>
      <c r="DI15" s="641"/>
      <c r="DJ15" s="641"/>
      <c r="DK15" s="641"/>
      <c r="DL15" s="641"/>
      <c r="DM15" s="641"/>
      <c r="DN15" s="641"/>
      <c r="DO15" s="641"/>
      <c r="DP15" s="642"/>
      <c r="DQ15" s="646">
        <v>555816</v>
      </c>
      <c r="DR15" s="641"/>
      <c r="DS15" s="641"/>
      <c r="DT15" s="641"/>
      <c r="DU15" s="641"/>
      <c r="DV15" s="641"/>
      <c r="DW15" s="641"/>
      <c r="DX15" s="641"/>
      <c r="DY15" s="641"/>
      <c r="DZ15" s="641"/>
      <c r="EA15" s="641"/>
      <c r="EB15" s="641"/>
      <c r="EC15" s="684"/>
    </row>
    <row r="16" spans="2:143" ht="11.25" customHeight="1" x14ac:dyDescent="0.2">
      <c r="B16" s="637" t="s">
        <v>261</v>
      </c>
      <c r="C16" s="638"/>
      <c r="D16" s="638"/>
      <c r="E16" s="638"/>
      <c r="F16" s="638"/>
      <c r="G16" s="638"/>
      <c r="H16" s="638"/>
      <c r="I16" s="638"/>
      <c r="J16" s="638"/>
      <c r="K16" s="638"/>
      <c r="L16" s="638"/>
      <c r="M16" s="638"/>
      <c r="N16" s="638"/>
      <c r="O16" s="638"/>
      <c r="P16" s="638"/>
      <c r="Q16" s="639"/>
      <c r="R16" s="640">
        <v>3015</v>
      </c>
      <c r="S16" s="641"/>
      <c r="T16" s="641"/>
      <c r="U16" s="641"/>
      <c r="V16" s="641"/>
      <c r="W16" s="641"/>
      <c r="X16" s="641"/>
      <c r="Y16" s="642"/>
      <c r="Z16" s="677">
        <v>0</v>
      </c>
      <c r="AA16" s="677"/>
      <c r="AB16" s="677"/>
      <c r="AC16" s="677"/>
      <c r="AD16" s="678">
        <v>3015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175</v>
      </c>
      <c r="BH16" s="641"/>
      <c r="BI16" s="641"/>
      <c r="BJ16" s="641"/>
      <c r="BK16" s="641"/>
      <c r="BL16" s="641"/>
      <c r="BM16" s="641"/>
      <c r="BN16" s="642"/>
      <c r="BO16" s="677" t="s">
        <v>175</v>
      </c>
      <c r="BP16" s="677"/>
      <c r="BQ16" s="677"/>
      <c r="BR16" s="677"/>
      <c r="BS16" s="646" t="s">
        <v>175</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100073</v>
      </c>
      <c r="CS16" s="641"/>
      <c r="CT16" s="641"/>
      <c r="CU16" s="641"/>
      <c r="CV16" s="641"/>
      <c r="CW16" s="641"/>
      <c r="CX16" s="641"/>
      <c r="CY16" s="642"/>
      <c r="CZ16" s="677">
        <v>1.1000000000000001</v>
      </c>
      <c r="DA16" s="677"/>
      <c r="DB16" s="677"/>
      <c r="DC16" s="677"/>
      <c r="DD16" s="646" t="s">
        <v>241</v>
      </c>
      <c r="DE16" s="641"/>
      <c r="DF16" s="641"/>
      <c r="DG16" s="641"/>
      <c r="DH16" s="641"/>
      <c r="DI16" s="641"/>
      <c r="DJ16" s="641"/>
      <c r="DK16" s="641"/>
      <c r="DL16" s="641"/>
      <c r="DM16" s="641"/>
      <c r="DN16" s="641"/>
      <c r="DO16" s="641"/>
      <c r="DP16" s="642"/>
      <c r="DQ16" s="646">
        <v>8953</v>
      </c>
      <c r="DR16" s="641"/>
      <c r="DS16" s="641"/>
      <c r="DT16" s="641"/>
      <c r="DU16" s="641"/>
      <c r="DV16" s="641"/>
      <c r="DW16" s="641"/>
      <c r="DX16" s="641"/>
      <c r="DY16" s="641"/>
      <c r="DZ16" s="641"/>
      <c r="EA16" s="641"/>
      <c r="EB16" s="641"/>
      <c r="EC16" s="684"/>
    </row>
    <row r="17" spans="2:133" ht="11.25" customHeight="1" x14ac:dyDescent="0.2">
      <c r="B17" s="637" t="s">
        <v>264</v>
      </c>
      <c r="C17" s="638"/>
      <c r="D17" s="638"/>
      <c r="E17" s="638"/>
      <c r="F17" s="638"/>
      <c r="G17" s="638"/>
      <c r="H17" s="638"/>
      <c r="I17" s="638"/>
      <c r="J17" s="638"/>
      <c r="K17" s="638"/>
      <c r="L17" s="638"/>
      <c r="M17" s="638"/>
      <c r="N17" s="638"/>
      <c r="O17" s="638"/>
      <c r="P17" s="638"/>
      <c r="Q17" s="639"/>
      <c r="R17" s="640">
        <v>27142</v>
      </c>
      <c r="S17" s="641"/>
      <c r="T17" s="641"/>
      <c r="U17" s="641"/>
      <c r="V17" s="641"/>
      <c r="W17" s="641"/>
      <c r="X17" s="641"/>
      <c r="Y17" s="642"/>
      <c r="Z17" s="677">
        <v>0.3</v>
      </c>
      <c r="AA17" s="677"/>
      <c r="AB17" s="677"/>
      <c r="AC17" s="677"/>
      <c r="AD17" s="678">
        <v>27142</v>
      </c>
      <c r="AE17" s="678"/>
      <c r="AF17" s="678"/>
      <c r="AG17" s="678"/>
      <c r="AH17" s="678"/>
      <c r="AI17" s="678"/>
      <c r="AJ17" s="678"/>
      <c r="AK17" s="678"/>
      <c r="AL17" s="643">
        <v>0.6</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241</v>
      </c>
      <c r="BH17" s="641"/>
      <c r="BI17" s="641"/>
      <c r="BJ17" s="641"/>
      <c r="BK17" s="641"/>
      <c r="BL17" s="641"/>
      <c r="BM17" s="641"/>
      <c r="BN17" s="642"/>
      <c r="BO17" s="677" t="s">
        <v>175</v>
      </c>
      <c r="BP17" s="677"/>
      <c r="BQ17" s="677"/>
      <c r="BR17" s="677"/>
      <c r="BS17" s="646" t="s">
        <v>241</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892918</v>
      </c>
      <c r="CS17" s="641"/>
      <c r="CT17" s="641"/>
      <c r="CU17" s="641"/>
      <c r="CV17" s="641"/>
      <c r="CW17" s="641"/>
      <c r="CX17" s="641"/>
      <c r="CY17" s="642"/>
      <c r="CZ17" s="677">
        <v>9.6999999999999993</v>
      </c>
      <c r="DA17" s="677"/>
      <c r="DB17" s="677"/>
      <c r="DC17" s="677"/>
      <c r="DD17" s="646" t="s">
        <v>175</v>
      </c>
      <c r="DE17" s="641"/>
      <c r="DF17" s="641"/>
      <c r="DG17" s="641"/>
      <c r="DH17" s="641"/>
      <c r="DI17" s="641"/>
      <c r="DJ17" s="641"/>
      <c r="DK17" s="641"/>
      <c r="DL17" s="641"/>
      <c r="DM17" s="641"/>
      <c r="DN17" s="641"/>
      <c r="DO17" s="641"/>
      <c r="DP17" s="642"/>
      <c r="DQ17" s="646">
        <v>878033</v>
      </c>
      <c r="DR17" s="641"/>
      <c r="DS17" s="641"/>
      <c r="DT17" s="641"/>
      <c r="DU17" s="641"/>
      <c r="DV17" s="641"/>
      <c r="DW17" s="641"/>
      <c r="DX17" s="641"/>
      <c r="DY17" s="641"/>
      <c r="DZ17" s="641"/>
      <c r="EA17" s="641"/>
      <c r="EB17" s="641"/>
      <c r="EC17" s="684"/>
    </row>
    <row r="18" spans="2:133" ht="11.25" customHeight="1" x14ac:dyDescent="0.2">
      <c r="B18" s="637" t="s">
        <v>267</v>
      </c>
      <c r="C18" s="638"/>
      <c r="D18" s="638"/>
      <c r="E18" s="638"/>
      <c r="F18" s="638"/>
      <c r="G18" s="638"/>
      <c r="H18" s="638"/>
      <c r="I18" s="638"/>
      <c r="J18" s="638"/>
      <c r="K18" s="638"/>
      <c r="L18" s="638"/>
      <c r="M18" s="638"/>
      <c r="N18" s="638"/>
      <c r="O18" s="638"/>
      <c r="P18" s="638"/>
      <c r="Q18" s="639"/>
      <c r="R18" s="640">
        <v>11757</v>
      </c>
      <c r="S18" s="641"/>
      <c r="T18" s="641"/>
      <c r="U18" s="641"/>
      <c r="V18" s="641"/>
      <c r="W18" s="641"/>
      <c r="X18" s="641"/>
      <c r="Y18" s="642"/>
      <c r="Z18" s="677">
        <v>0.1</v>
      </c>
      <c r="AA18" s="677"/>
      <c r="AB18" s="677"/>
      <c r="AC18" s="677"/>
      <c r="AD18" s="678">
        <v>11757</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175</v>
      </c>
      <c r="BH18" s="641"/>
      <c r="BI18" s="641"/>
      <c r="BJ18" s="641"/>
      <c r="BK18" s="641"/>
      <c r="BL18" s="641"/>
      <c r="BM18" s="641"/>
      <c r="BN18" s="642"/>
      <c r="BO18" s="677" t="s">
        <v>175</v>
      </c>
      <c r="BP18" s="677"/>
      <c r="BQ18" s="677"/>
      <c r="BR18" s="677"/>
      <c r="BS18" s="646" t="s">
        <v>175</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241</v>
      </c>
      <c r="CS18" s="641"/>
      <c r="CT18" s="641"/>
      <c r="CU18" s="641"/>
      <c r="CV18" s="641"/>
      <c r="CW18" s="641"/>
      <c r="CX18" s="641"/>
      <c r="CY18" s="642"/>
      <c r="CZ18" s="677" t="s">
        <v>241</v>
      </c>
      <c r="DA18" s="677"/>
      <c r="DB18" s="677"/>
      <c r="DC18" s="677"/>
      <c r="DD18" s="646" t="s">
        <v>175</v>
      </c>
      <c r="DE18" s="641"/>
      <c r="DF18" s="641"/>
      <c r="DG18" s="641"/>
      <c r="DH18" s="641"/>
      <c r="DI18" s="641"/>
      <c r="DJ18" s="641"/>
      <c r="DK18" s="641"/>
      <c r="DL18" s="641"/>
      <c r="DM18" s="641"/>
      <c r="DN18" s="641"/>
      <c r="DO18" s="641"/>
      <c r="DP18" s="642"/>
      <c r="DQ18" s="646" t="s">
        <v>175</v>
      </c>
      <c r="DR18" s="641"/>
      <c r="DS18" s="641"/>
      <c r="DT18" s="641"/>
      <c r="DU18" s="641"/>
      <c r="DV18" s="641"/>
      <c r="DW18" s="641"/>
      <c r="DX18" s="641"/>
      <c r="DY18" s="641"/>
      <c r="DZ18" s="641"/>
      <c r="EA18" s="641"/>
      <c r="EB18" s="641"/>
      <c r="EC18" s="684"/>
    </row>
    <row r="19" spans="2:133" ht="11.25" customHeight="1" x14ac:dyDescent="0.2">
      <c r="B19" s="637" t="s">
        <v>270</v>
      </c>
      <c r="C19" s="638"/>
      <c r="D19" s="638"/>
      <c r="E19" s="638"/>
      <c r="F19" s="638"/>
      <c r="G19" s="638"/>
      <c r="H19" s="638"/>
      <c r="I19" s="638"/>
      <c r="J19" s="638"/>
      <c r="K19" s="638"/>
      <c r="L19" s="638"/>
      <c r="M19" s="638"/>
      <c r="N19" s="638"/>
      <c r="O19" s="638"/>
      <c r="P19" s="638"/>
      <c r="Q19" s="639"/>
      <c r="R19" s="640">
        <v>1373</v>
      </c>
      <c r="S19" s="641"/>
      <c r="T19" s="641"/>
      <c r="U19" s="641"/>
      <c r="V19" s="641"/>
      <c r="W19" s="641"/>
      <c r="X19" s="641"/>
      <c r="Y19" s="642"/>
      <c r="Z19" s="677">
        <v>0</v>
      </c>
      <c r="AA19" s="677"/>
      <c r="AB19" s="677"/>
      <c r="AC19" s="677"/>
      <c r="AD19" s="678">
        <v>1373</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175</v>
      </c>
      <c r="BH19" s="641"/>
      <c r="BI19" s="641"/>
      <c r="BJ19" s="641"/>
      <c r="BK19" s="641"/>
      <c r="BL19" s="641"/>
      <c r="BM19" s="641"/>
      <c r="BN19" s="642"/>
      <c r="BO19" s="677" t="s">
        <v>175</v>
      </c>
      <c r="BP19" s="677"/>
      <c r="BQ19" s="677"/>
      <c r="BR19" s="677"/>
      <c r="BS19" s="646" t="s">
        <v>241</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241</v>
      </c>
      <c r="CS19" s="641"/>
      <c r="CT19" s="641"/>
      <c r="CU19" s="641"/>
      <c r="CV19" s="641"/>
      <c r="CW19" s="641"/>
      <c r="CX19" s="641"/>
      <c r="CY19" s="642"/>
      <c r="CZ19" s="677" t="s">
        <v>175</v>
      </c>
      <c r="DA19" s="677"/>
      <c r="DB19" s="677"/>
      <c r="DC19" s="677"/>
      <c r="DD19" s="646" t="s">
        <v>175</v>
      </c>
      <c r="DE19" s="641"/>
      <c r="DF19" s="641"/>
      <c r="DG19" s="641"/>
      <c r="DH19" s="641"/>
      <c r="DI19" s="641"/>
      <c r="DJ19" s="641"/>
      <c r="DK19" s="641"/>
      <c r="DL19" s="641"/>
      <c r="DM19" s="641"/>
      <c r="DN19" s="641"/>
      <c r="DO19" s="641"/>
      <c r="DP19" s="642"/>
      <c r="DQ19" s="646" t="s">
        <v>175</v>
      </c>
      <c r="DR19" s="641"/>
      <c r="DS19" s="641"/>
      <c r="DT19" s="641"/>
      <c r="DU19" s="641"/>
      <c r="DV19" s="641"/>
      <c r="DW19" s="641"/>
      <c r="DX19" s="641"/>
      <c r="DY19" s="641"/>
      <c r="DZ19" s="641"/>
      <c r="EA19" s="641"/>
      <c r="EB19" s="641"/>
      <c r="EC19" s="684"/>
    </row>
    <row r="20" spans="2:133" ht="11.25" customHeight="1" x14ac:dyDescent="0.2">
      <c r="B20" s="637" t="s">
        <v>273</v>
      </c>
      <c r="C20" s="638"/>
      <c r="D20" s="638"/>
      <c r="E20" s="638"/>
      <c r="F20" s="638"/>
      <c r="G20" s="638"/>
      <c r="H20" s="638"/>
      <c r="I20" s="638"/>
      <c r="J20" s="638"/>
      <c r="K20" s="638"/>
      <c r="L20" s="638"/>
      <c r="M20" s="638"/>
      <c r="N20" s="638"/>
      <c r="O20" s="638"/>
      <c r="P20" s="638"/>
      <c r="Q20" s="639"/>
      <c r="R20" s="640">
        <v>402</v>
      </c>
      <c r="S20" s="641"/>
      <c r="T20" s="641"/>
      <c r="U20" s="641"/>
      <c r="V20" s="641"/>
      <c r="W20" s="641"/>
      <c r="X20" s="641"/>
      <c r="Y20" s="642"/>
      <c r="Z20" s="677">
        <v>0</v>
      </c>
      <c r="AA20" s="677"/>
      <c r="AB20" s="677"/>
      <c r="AC20" s="677"/>
      <c r="AD20" s="678">
        <v>402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175</v>
      </c>
      <c r="BH20" s="641"/>
      <c r="BI20" s="641"/>
      <c r="BJ20" s="641"/>
      <c r="BK20" s="641"/>
      <c r="BL20" s="641"/>
      <c r="BM20" s="641"/>
      <c r="BN20" s="642"/>
      <c r="BO20" s="677" t="s">
        <v>175</v>
      </c>
      <c r="BP20" s="677"/>
      <c r="BQ20" s="677"/>
      <c r="BR20" s="677"/>
      <c r="BS20" s="646" t="s">
        <v>175</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9228368</v>
      </c>
      <c r="CS20" s="641"/>
      <c r="CT20" s="641"/>
      <c r="CU20" s="641"/>
      <c r="CV20" s="641"/>
      <c r="CW20" s="641"/>
      <c r="CX20" s="641"/>
      <c r="CY20" s="642"/>
      <c r="CZ20" s="677">
        <v>100</v>
      </c>
      <c r="DA20" s="677"/>
      <c r="DB20" s="677"/>
      <c r="DC20" s="677"/>
      <c r="DD20" s="646">
        <v>1560689</v>
      </c>
      <c r="DE20" s="641"/>
      <c r="DF20" s="641"/>
      <c r="DG20" s="641"/>
      <c r="DH20" s="641"/>
      <c r="DI20" s="641"/>
      <c r="DJ20" s="641"/>
      <c r="DK20" s="641"/>
      <c r="DL20" s="641"/>
      <c r="DM20" s="641"/>
      <c r="DN20" s="641"/>
      <c r="DO20" s="641"/>
      <c r="DP20" s="642"/>
      <c r="DQ20" s="646">
        <v>5522152</v>
      </c>
      <c r="DR20" s="641"/>
      <c r="DS20" s="641"/>
      <c r="DT20" s="641"/>
      <c r="DU20" s="641"/>
      <c r="DV20" s="641"/>
      <c r="DW20" s="641"/>
      <c r="DX20" s="641"/>
      <c r="DY20" s="641"/>
      <c r="DZ20" s="641"/>
      <c r="EA20" s="641"/>
      <c r="EB20" s="641"/>
      <c r="EC20" s="684"/>
    </row>
    <row r="21" spans="2:133" ht="11.25" customHeight="1" x14ac:dyDescent="0.2">
      <c r="B21" s="637" t="s">
        <v>276</v>
      </c>
      <c r="C21" s="638"/>
      <c r="D21" s="638"/>
      <c r="E21" s="638"/>
      <c r="F21" s="638"/>
      <c r="G21" s="638"/>
      <c r="H21" s="638"/>
      <c r="I21" s="638"/>
      <c r="J21" s="638"/>
      <c r="K21" s="638"/>
      <c r="L21" s="638"/>
      <c r="M21" s="638"/>
      <c r="N21" s="638"/>
      <c r="O21" s="638"/>
      <c r="P21" s="638"/>
      <c r="Q21" s="639"/>
      <c r="R21" s="640">
        <v>13610</v>
      </c>
      <c r="S21" s="641"/>
      <c r="T21" s="641"/>
      <c r="U21" s="641"/>
      <c r="V21" s="641"/>
      <c r="W21" s="641"/>
      <c r="X21" s="641"/>
      <c r="Y21" s="642"/>
      <c r="Z21" s="677">
        <v>0.1</v>
      </c>
      <c r="AA21" s="677"/>
      <c r="AB21" s="677"/>
      <c r="AC21" s="677"/>
      <c r="AD21" s="678">
        <v>13610</v>
      </c>
      <c r="AE21" s="678"/>
      <c r="AF21" s="678"/>
      <c r="AG21" s="678"/>
      <c r="AH21" s="678"/>
      <c r="AI21" s="678"/>
      <c r="AJ21" s="678"/>
      <c r="AK21" s="678"/>
      <c r="AL21" s="643">
        <v>0.3</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175</v>
      </c>
      <c r="BH21" s="641"/>
      <c r="BI21" s="641"/>
      <c r="BJ21" s="641"/>
      <c r="BK21" s="641"/>
      <c r="BL21" s="641"/>
      <c r="BM21" s="641"/>
      <c r="BN21" s="642"/>
      <c r="BO21" s="677" t="s">
        <v>241</v>
      </c>
      <c r="BP21" s="677"/>
      <c r="BQ21" s="677"/>
      <c r="BR21" s="677"/>
      <c r="BS21" s="646" t="s">
        <v>241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278</v>
      </c>
      <c r="C22" s="638"/>
      <c r="D22" s="638"/>
      <c r="E22" s="638"/>
      <c r="F22" s="638"/>
      <c r="G22" s="638"/>
      <c r="H22" s="638"/>
      <c r="I22" s="638"/>
      <c r="J22" s="638"/>
      <c r="K22" s="638"/>
      <c r="L22" s="638"/>
      <c r="M22" s="638"/>
      <c r="N22" s="638"/>
      <c r="O22" s="638"/>
      <c r="P22" s="638"/>
      <c r="Q22" s="639"/>
      <c r="R22" s="640">
        <v>2296765</v>
      </c>
      <c r="S22" s="641"/>
      <c r="T22" s="641"/>
      <c r="U22" s="641"/>
      <c r="V22" s="641"/>
      <c r="W22" s="641"/>
      <c r="X22" s="641"/>
      <c r="Y22" s="642"/>
      <c r="Z22" s="677">
        <v>24.1</v>
      </c>
      <c r="AA22" s="677"/>
      <c r="AB22" s="677"/>
      <c r="AC22" s="677"/>
      <c r="AD22" s="678">
        <v>2086405</v>
      </c>
      <c r="AE22" s="678"/>
      <c r="AF22" s="678"/>
      <c r="AG22" s="678"/>
      <c r="AH22" s="678"/>
      <c r="AI22" s="678"/>
      <c r="AJ22" s="678"/>
      <c r="AK22" s="678"/>
      <c r="AL22" s="643">
        <v>43.2</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175</v>
      </c>
      <c r="BH22" s="641"/>
      <c r="BI22" s="641"/>
      <c r="BJ22" s="641"/>
      <c r="BK22" s="641"/>
      <c r="BL22" s="641"/>
      <c r="BM22" s="641"/>
      <c r="BN22" s="642"/>
      <c r="BO22" s="677" t="s">
        <v>241</v>
      </c>
      <c r="BP22" s="677"/>
      <c r="BQ22" s="677"/>
      <c r="BR22" s="677"/>
      <c r="BS22" s="646" t="s">
        <v>175</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281</v>
      </c>
      <c r="C23" s="638"/>
      <c r="D23" s="638"/>
      <c r="E23" s="638"/>
      <c r="F23" s="638"/>
      <c r="G23" s="638"/>
      <c r="H23" s="638"/>
      <c r="I23" s="638"/>
      <c r="J23" s="638"/>
      <c r="K23" s="638"/>
      <c r="L23" s="638"/>
      <c r="M23" s="638"/>
      <c r="N23" s="638"/>
      <c r="O23" s="638"/>
      <c r="P23" s="638"/>
      <c r="Q23" s="639"/>
      <c r="R23" s="640">
        <v>2086405</v>
      </c>
      <c r="S23" s="641"/>
      <c r="T23" s="641"/>
      <c r="U23" s="641"/>
      <c r="V23" s="641"/>
      <c r="W23" s="641"/>
      <c r="X23" s="641"/>
      <c r="Y23" s="642"/>
      <c r="Z23" s="677">
        <v>21.9</v>
      </c>
      <c r="AA23" s="677"/>
      <c r="AB23" s="677"/>
      <c r="AC23" s="677"/>
      <c r="AD23" s="678">
        <v>2086405</v>
      </c>
      <c r="AE23" s="678"/>
      <c r="AF23" s="678"/>
      <c r="AG23" s="678"/>
      <c r="AH23" s="678"/>
      <c r="AI23" s="678"/>
      <c r="AJ23" s="678"/>
      <c r="AK23" s="678"/>
      <c r="AL23" s="643">
        <v>43.2</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241</v>
      </c>
      <c r="BH23" s="641"/>
      <c r="BI23" s="641"/>
      <c r="BJ23" s="641"/>
      <c r="BK23" s="641"/>
      <c r="BL23" s="641"/>
      <c r="BM23" s="641"/>
      <c r="BN23" s="642"/>
      <c r="BO23" s="677" t="s">
        <v>175</v>
      </c>
      <c r="BP23" s="677"/>
      <c r="BQ23" s="677"/>
      <c r="BR23" s="677"/>
      <c r="BS23" s="646" t="s">
        <v>175</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2">
      <c r="B24" s="637" t="s">
        <v>288</v>
      </c>
      <c r="C24" s="638"/>
      <c r="D24" s="638"/>
      <c r="E24" s="638"/>
      <c r="F24" s="638"/>
      <c r="G24" s="638"/>
      <c r="H24" s="638"/>
      <c r="I24" s="638"/>
      <c r="J24" s="638"/>
      <c r="K24" s="638"/>
      <c r="L24" s="638"/>
      <c r="M24" s="638"/>
      <c r="N24" s="638"/>
      <c r="O24" s="638"/>
      <c r="P24" s="638"/>
      <c r="Q24" s="639"/>
      <c r="R24" s="640">
        <v>210360</v>
      </c>
      <c r="S24" s="641"/>
      <c r="T24" s="641"/>
      <c r="U24" s="641"/>
      <c r="V24" s="641"/>
      <c r="W24" s="641"/>
      <c r="X24" s="641"/>
      <c r="Y24" s="642"/>
      <c r="Z24" s="677">
        <v>2.2000000000000002</v>
      </c>
      <c r="AA24" s="677"/>
      <c r="AB24" s="677"/>
      <c r="AC24" s="677"/>
      <c r="AD24" s="678" t="s">
        <v>175</v>
      </c>
      <c r="AE24" s="678"/>
      <c r="AF24" s="678"/>
      <c r="AG24" s="678"/>
      <c r="AH24" s="678"/>
      <c r="AI24" s="678"/>
      <c r="AJ24" s="678"/>
      <c r="AK24" s="678"/>
      <c r="AL24" s="643" t="s">
        <v>175</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175</v>
      </c>
      <c r="BH24" s="641"/>
      <c r="BI24" s="641"/>
      <c r="BJ24" s="641"/>
      <c r="BK24" s="641"/>
      <c r="BL24" s="641"/>
      <c r="BM24" s="641"/>
      <c r="BN24" s="642"/>
      <c r="BO24" s="677" t="s">
        <v>175</v>
      </c>
      <c r="BP24" s="677"/>
      <c r="BQ24" s="677"/>
      <c r="BR24" s="677"/>
      <c r="BS24" s="646" t="s">
        <v>175</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4044430</v>
      </c>
      <c r="CS24" s="696"/>
      <c r="CT24" s="696"/>
      <c r="CU24" s="696"/>
      <c r="CV24" s="696"/>
      <c r="CW24" s="696"/>
      <c r="CX24" s="696"/>
      <c r="CY24" s="739"/>
      <c r="CZ24" s="740">
        <v>43.8</v>
      </c>
      <c r="DA24" s="711"/>
      <c r="DB24" s="711"/>
      <c r="DC24" s="743"/>
      <c r="DD24" s="738">
        <v>2629432</v>
      </c>
      <c r="DE24" s="696"/>
      <c r="DF24" s="696"/>
      <c r="DG24" s="696"/>
      <c r="DH24" s="696"/>
      <c r="DI24" s="696"/>
      <c r="DJ24" s="696"/>
      <c r="DK24" s="739"/>
      <c r="DL24" s="738">
        <v>2569391</v>
      </c>
      <c r="DM24" s="696"/>
      <c r="DN24" s="696"/>
      <c r="DO24" s="696"/>
      <c r="DP24" s="696"/>
      <c r="DQ24" s="696"/>
      <c r="DR24" s="696"/>
      <c r="DS24" s="696"/>
      <c r="DT24" s="696"/>
      <c r="DU24" s="696"/>
      <c r="DV24" s="739"/>
      <c r="DW24" s="740">
        <v>50.6</v>
      </c>
      <c r="DX24" s="711"/>
      <c r="DY24" s="711"/>
      <c r="DZ24" s="711"/>
      <c r="EA24" s="711"/>
      <c r="EB24" s="711"/>
      <c r="EC24" s="741"/>
    </row>
    <row r="25" spans="2:133" ht="11.25" customHeight="1" x14ac:dyDescent="0.2">
      <c r="B25" s="637" t="s">
        <v>291</v>
      </c>
      <c r="C25" s="638"/>
      <c r="D25" s="638"/>
      <c r="E25" s="638"/>
      <c r="F25" s="638"/>
      <c r="G25" s="638"/>
      <c r="H25" s="638"/>
      <c r="I25" s="638"/>
      <c r="J25" s="638"/>
      <c r="K25" s="638"/>
      <c r="L25" s="638"/>
      <c r="M25" s="638"/>
      <c r="N25" s="638"/>
      <c r="O25" s="638"/>
      <c r="P25" s="638"/>
      <c r="Q25" s="639"/>
      <c r="R25" s="640" t="s">
        <v>175</v>
      </c>
      <c r="S25" s="641"/>
      <c r="T25" s="641"/>
      <c r="U25" s="641"/>
      <c r="V25" s="641"/>
      <c r="W25" s="641"/>
      <c r="X25" s="641"/>
      <c r="Y25" s="642"/>
      <c r="Z25" s="677" t="s">
        <v>175</v>
      </c>
      <c r="AA25" s="677"/>
      <c r="AB25" s="677"/>
      <c r="AC25" s="677"/>
      <c r="AD25" s="678" t="s">
        <v>241</v>
      </c>
      <c r="AE25" s="678"/>
      <c r="AF25" s="678"/>
      <c r="AG25" s="678"/>
      <c r="AH25" s="678"/>
      <c r="AI25" s="678"/>
      <c r="AJ25" s="678"/>
      <c r="AK25" s="678"/>
      <c r="AL25" s="643" t="s">
        <v>241</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175</v>
      </c>
      <c r="BH25" s="641"/>
      <c r="BI25" s="641"/>
      <c r="BJ25" s="641"/>
      <c r="BK25" s="641"/>
      <c r="BL25" s="641"/>
      <c r="BM25" s="641"/>
      <c r="BN25" s="642"/>
      <c r="BO25" s="677" t="s">
        <v>175</v>
      </c>
      <c r="BP25" s="677"/>
      <c r="BQ25" s="677"/>
      <c r="BR25" s="677"/>
      <c r="BS25" s="646" t="s">
        <v>175</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1159764</v>
      </c>
      <c r="CS25" s="659"/>
      <c r="CT25" s="659"/>
      <c r="CU25" s="659"/>
      <c r="CV25" s="659"/>
      <c r="CW25" s="659"/>
      <c r="CX25" s="659"/>
      <c r="CY25" s="660"/>
      <c r="CZ25" s="643">
        <v>12.6</v>
      </c>
      <c r="DA25" s="661"/>
      <c r="DB25" s="661"/>
      <c r="DC25" s="662"/>
      <c r="DD25" s="646">
        <v>1102800</v>
      </c>
      <c r="DE25" s="659"/>
      <c r="DF25" s="659"/>
      <c r="DG25" s="659"/>
      <c r="DH25" s="659"/>
      <c r="DI25" s="659"/>
      <c r="DJ25" s="659"/>
      <c r="DK25" s="660"/>
      <c r="DL25" s="646">
        <v>1100557</v>
      </c>
      <c r="DM25" s="659"/>
      <c r="DN25" s="659"/>
      <c r="DO25" s="659"/>
      <c r="DP25" s="659"/>
      <c r="DQ25" s="659"/>
      <c r="DR25" s="659"/>
      <c r="DS25" s="659"/>
      <c r="DT25" s="659"/>
      <c r="DU25" s="659"/>
      <c r="DV25" s="660"/>
      <c r="DW25" s="643">
        <v>21.7</v>
      </c>
      <c r="DX25" s="661"/>
      <c r="DY25" s="661"/>
      <c r="DZ25" s="661"/>
      <c r="EA25" s="661"/>
      <c r="EB25" s="661"/>
      <c r="EC25" s="676"/>
    </row>
    <row r="26" spans="2:133" ht="11.25" customHeight="1" x14ac:dyDescent="0.2">
      <c r="B26" s="637" t="s">
        <v>294</v>
      </c>
      <c r="C26" s="638"/>
      <c r="D26" s="638"/>
      <c r="E26" s="638"/>
      <c r="F26" s="638"/>
      <c r="G26" s="638"/>
      <c r="H26" s="638"/>
      <c r="I26" s="638"/>
      <c r="J26" s="638"/>
      <c r="K26" s="638"/>
      <c r="L26" s="638"/>
      <c r="M26" s="638"/>
      <c r="N26" s="638"/>
      <c r="O26" s="638"/>
      <c r="P26" s="638"/>
      <c r="Q26" s="639"/>
      <c r="R26" s="640">
        <v>5037382</v>
      </c>
      <c r="S26" s="641"/>
      <c r="T26" s="641"/>
      <c r="U26" s="641"/>
      <c r="V26" s="641"/>
      <c r="W26" s="641"/>
      <c r="X26" s="641"/>
      <c r="Y26" s="642"/>
      <c r="Z26" s="677">
        <v>52.9</v>
      </c>
      <c r="AA26" s="677"/>
      <c r="AB26" s="677"/>
      <c r="AC26" s="677"/>
      <c r="AD26" s="678">
        <v>4827022</v>
      </c>
      <c r="AE26" s="678"/>
      <c r="AF26" s="678"/>
      <c r="AG26" s="678"/>
      <c r="AH26" s="678"/>
      <c r="AI26" s="678"/>
      <c r="AJ26" s="678"/>
      <c r="AK26" s="678"/>
      <c r="AL26" s="643">
        <v>99.8</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175</v>
      </c>
      <c r="BH26" s="641"/>
      <c r="BI26" s="641"/>
      <c r="BJ26" s="641"/>
      <c r="BK26" s="641"/>
      <c r="BL26" s="641"/>
      <c r="BM26" s="641"/>
      <c r="BN26" s="642"/>
      <c r="BO26" s="677" t="s">
        <v>175</v>
      </c>
      <c r="BP26" s="677"/>
      <c r="BQ26" s="677"/>
      <c r="BR26" s="677"/>
      <c r="BS26" s="646" t="s">
        <v>175</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720388</v>
      </c>
      <c r="CS26" s="641"/>
      <c r="CT26" s="641"/>
      <c r="CU26" s="641"/>
      <c r="CV26" s="641"/>
      <c r="CW26" s="641"/>
      <c r="CX26" s="641"/>
      <c r="CY26" s="642"/>
      <c r="CZ26" s="643">
        <v>7.8</v>
      </c>
      <c r="DA26" s="661"/>
      <c r="DB26" s="661"/>
      <c r="DC26" s="662"/>
      <c r="DD26" s="646">
        <v>694088</v>
      </c>
      <c r="DE26" s="641"/>
      <c r="DF26" s="641"/>
      <c r="DG26" s="641"/>
      <c r="DH26" s="641"/>
      <c r="DI26" s="641"/>
      <c r="DJ26" s="641"/>
      <c r="DK26" s="642"/>
      <c r="DL26" s="646" t="s">
        <v>175</v>
      </c>
      <c r="DM26" s="641"/>
      <c r="DN26" s="641"/>
      <c r="DO26" s="641"/>
      <c r="DP26" s="641"/>
      <c r="DQ26" s="641"/>
      <c r="DR26" s="641"/>
      <c r="DS26" s="641"/>
      <c r="DT26" s="641"/>
      <c r="DU26" s="641"/>
      <c r="DV26" s="642"/>
      <c r="DW26" s="643" t="s">
        <v>241</v>
      </c>
      <c r="DX26" s="661"/>
      <c r="DY26" s="661"/>
      <c r="DZ26" s="661"/>
      <c r="EA26" s="661"/>
      <c r="EB26" s="661"/>
      <c r="EC26" s="676"/>
    </row>
    <row r="27" spans="2:133" ht="11.25" customHeight="1" x14ac:dyDescent="0.2">
      <c r="B27" s="637" t="s">
        <v>297</v>
      </c>
      <c r="C27" s="638"/>
      <c r="D27" s="638"/>
      <c r="E27" s="638"/>
      <c r="F27" s="638"/>
      <c r="G27" s="638"/>
      <c r="H27" s="638"/>
      <c r="I27" s="638"/>
      <c r="J27" s="638"/>
      <c r="K27" s="638"/>
      <c r="L27" s="638"/>
      <c r="M27" s="638"/>
      <c r="N27" s="638"/>
      <c r="O27" s="638"/>
      <c r="P27" s="638"/>
      <c r="Q27" s="639"/>
      <c r="R27" s="640">
        <v>3243</v>
      </c>
      <c r="S27" s="641"/>
      <c r="T27" s="641"/>
      <c r="U27" s="641"/>
      <c r="V27" s="641"/>
      <c r="W27" s="641"/>
      <c r="X27" s="641"/>
      <c r="Y27" s="642"/>
      <c r="Z27" s="677">
        <v>0</v>
      </c>
      <c r="AA27" s="677"/>
      <c r="AB27" s="677"/>
      <c r="AC27" s="677"/>
      <c r="AD27" s="678">
        <v>3243</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2222708</v>
      </c>
      <c r="BH27" s="641"/>
      <c r="BI27" s="641"/>
      <c r="BJ27" s="641"/>
      <c r="BK27" s="641"/>
      <c r="BL27" s="641"/>
      <c r="BM27" s="641"/>
      <c r="BN27" s="642"/>
      <c r="BO27" s="677">
        <v>100</v>
      </c>
      <c r="BP27" s="677"/>
      <c r="BQ27" s="677"/>
      <c r="BR27" s="677"/>
      <c r="BS27" s="646" t="s">
        <v>175</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1991748</v>
      </c>
      <c r="CS27" s="659"/>
      <c r="CT27" s="659"/>
      <c r="CU27" s="659"/>
      <c r="CV27" s="659"/>
      <c r="CW27" s="659"/>
      <c r="CX27" s="659"/>
      <c r="CY27" s="660"/>
      <c r="CZ27" s="643">
        <v>21.6</v>
      </c>
      <c r="DA27" s="661"/>
      <c r="DB27" s="661"/>
      <c r="DC27" s="662"/>
      <c r="DD27" s="646">
        <v>648599</v>
      </c>
      <c r="DE27" s="659"/>
      <c r="DF27" s="659"/>
      <c r="DG27" s="659"/>
      <c r="DH27" s="659"/>
      <c r="DI27" s="659"/>
      <c r="DJ27" s="659"/>
      <c r="DK27" s="660"/>
      <c r="DL27" s="646">
        <v>590801</v>
      </c>
      <c r="DM27" s="659"/>
      <c r="DN27" s="659"/>
      <c r="DO27" s="659"/>
      <c r="DP27" s="659"/>
      <c r="DQ27" s="659"/>
      <c r="DR27" s="659"/>
      <c r="DS27" s="659"/>
      <c r="DT27" s="659"/>
      <c r="DU27" s="659"/>
      <c r="DV27" s="660"/>
      <c r="DW27" s="643">
        <v>11.6</v>
      </c>
      <c r="DX27" s="661"/>
      <c r="DY27" s="661"/>
      <c r="DZ27" s="661"/>
      <c r="EA27" s="661"/>
      <c r="EB27" s="661"/>
      <c r="EC27" s="676"/>
    </row>
    <row r="28" spans="2:133" ht="11.25" customHeight="1" x14ac:dyDescent="0.2">
      <c r="B28" s="637" t="s">
        <v>300</v>
      </c>
      <c r="C28" s="638"/>
      <c r="D28" s="638"/>
      <c r="E28" s="638"/>
      <c r="F28" s="638"/>
      <c r="G28" s="638"/>
      <c r="H28" s="638"/>
      <c r="I28" s="638"/>
      <c r="J28" s="638"/>
      <c r="K28" s="638"/>
      <c r="L28" s="638"/>
      <c r="M28" s="638"/>
      <c r="N28" s="638"/>
      <c r="O28" s="638"/>
      <c r="P28" s="638"/>
      <c r="Q28" s="639"/>
      <c r="R28" s="640">
        <v>96179</v>
      </c>
      <c r="S28" s="641"/>
      <c r="T28" s="641"/>
      <c r="U28" s="641"/>
      <c r="V28" s="641"/>
      <c r="W28" s="641"/>
      <c r="X28" s="641"/>
      <c r="Y28" s="642"/>
      <c r="Z28" s="677">
        <v>1</v>
      </c>
      <c r="AA28" s="677"/>
      <c r="AB28" s="677"/>
      <c r="AC28" s="677"/>
      <c r="AD28" s="678" t="s">
        <v>241</v>
      </c>
      <c r="AE28" s="678"/>
      <c r="AF28" s="678"/>
      <c r="AG28" s="678"/>
      <c r="AH28" s="678"/>
      <c r="AI28" s="678"/>
      <c r="AJ28" s="678"/>
      <c r="AK28" s="678"/>
      <c r="AL28" s="643" t="s">
        <v>241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892918</v>
      </c>
      <c r="CS28" s="641"/>
      <c r="CT28" s="641"/>
      <c r="CU28" s="641"/>
      <c r="CV28" s="641"/>
      <c r="CW28" s="641"/>
      <c r="CX28" s="641"/>
      <c r="CY28" s="642"/>
      <c r="CZ28" s="643">
        <v>9.6999999999999993</v>
      </c>
      <c r="DA28" s="661"/>
      <c r="DB28" s="661"/>
      <c r="DC28" s="662"/>
      <c r="DD28" s="646">
        <v>878033</v>
      </c>
      <c r="DE28" s="641"/>
      <c r="DF28" s="641"/>
      <c r="DG28" s="641"/>
      <c r="DH28" s="641"/>
      <c r="DI28" s="641"/>
      <c r="DJ28" s="641"/>
      <c r="DK28" s="642"/>
      <c r="DL28" s="646">
        <v>878033</v>
      </c>
      <c r="DM28" s="641"/>
      <c r="DN28" s="641"/>
      <c r="DO28" s="641"/>
      <c r="DP28" s="641"/>
      <c r="DQ28" s="641"/>
      <c r="DR28" s="641"/>
      <c r="DS28" s="641"/>
      <c r="DT28" s="641"/>
      <c r="DU28" s="641"/>
      <c r="DV28" s="642"/>
      <c r="DW28" s="643">
        <v>17.3</v>
      </c>
      <c r="DX28" s="661"/>
      <c r="DY28" s="661"/>
      <c r="DZ28" s="661"/>
      <c r="EA28" s="661"/>
      <c r="EB28" s="661"/>
      <c r="EC28" s="676"/>
    </row>
    <row r="29" spans="2:133" ht="11.25" customHeight="1" x14ac:dyDescent="0.2">
      <c r="B29" s="637" t="s">
        <v>302</v>
      </c>
      <c r="C29" s="638"/>
      <c r="D29" s="638"/>
      <c r="E29" s="638"/>
      <c r="F29" s="638"/>
      <c r="G29" s="638"/>
      <c r="H29" s="638"/>
      <c r="I29" s="638"/>
      <c r="J29" s="638"/>
      <c r="K29" s="638"/>
      <c r="L29" s="638"/>
      <c r="M29" s="638"/>
      <c r="N29" s="638"/>
      <c r="O29" s="638"/>
      <c r="P29" s="638"/>
      <c r="Q29" s="639"/>
      <c r="R29" s="640">
        <v>97764</v>
      </c>
      <c r="S29" s="641"/>
      <c r="T29" s="641"/>
      <c r="U29" s="641"/>
      <c r="V29" s="641"/>
      <c r="W29" s="641"/>
      <c r="X29" s="641"/>
      <c r="Y29" s="642"/>
      <c r="Z29" s="677">
        <v>1</v>
      </c>
      <c r="AA29" s="677"/>
      <c r="AB29" s="677"/>
      <c r="AC29" s="677"/>
      <c r="AD29" s="678">
        <v>4945</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70</v>
      </c>
      <c r="CG29" s="674"/>
      <c r="CH29" s="674"/>
      <c r="CI29" s="674"/>
      <c r="CJ29" s="674"/>
      <c r="CK29" s="674"/>
      <c r="CL29" s="674"/>
      <c r="CM29" s="674"/>
      <c r="CN29" s="674"/>
      <c r="CO29" s="674"/>
      <c r="CP29" s="674"/>
      <c r="CQ29" s="675"/>
      <c r="CR29" s="640">
        <v>892918</v>
      </c>
      <c r="CS29" s="659"/>
      <c r="CT29" s="659"/>
      <c r="CU29" s="659"/>
      <c r="CV29" s="659"/>
      <c r="CW29" s="659"/>
      <c r="CX29" s="659"/>
      <c r="CY29" s="660"/>
      <c r="CZ29" s="643">
        <v>9.6999999999999993</v>
      </c>
      <c r="DA29" s="661"/>
      <c r="DB29" s="661"/>
      <c r="DC29" s="662"/>
      <c r="DD29" s="646">
        <v>878033</v>
      </c>
      <c r="DE29" s="659"/>
      <c r="DF29" s="659"/>
      <c r="DG29" s="659"/>
      <c r="DH29" s="659"/>
      <c r="DI29" s="659"/>
      <c r="DJ29" s="659"/>
      <c r="DK29" s="660"/>
      <c r="DL29" s="646">
        <v>878033</v>
      </c>
      <c r="DM29" s="659"/>
      <c r="DN29" s="659"/>
      <c r="DO29" s="659"/>
      <c r="DP29" s="659"/>
      <c r="DQ29" s="659"/>
      <c r="DR29" s="659"/>
      <c r="DS29" s="659"/>
      <c r="DT29" s="659"/>
      <c r="DU29" s="659"/>
      <c r="DV29" s="660"/>
      <c r="DW29" s="643">
        <v>17.3</v>
      </c>
      <c r="DX29" s="661"/>
      <c r="DY29" s="661"/>
      <c r="DZ29" s="661"/>
      <c r="EA29" s="661"/>
      <c r="EB29" s="661"/>
      <c r="EC29" s="676"/>
    </row>
    <row r="30" spans="2:133" ht="11.25" customHeight="1" x14ac:dyDescent="0.2">
      <c r="B30" s="637" t="s">
        <v>304</v>
      </c>
      <c r="C30" s="638"/>
      <c r="D30" s="638"/>
      <c r="E30" s="638"/>
      <c r="F30" s="638"/>
      <c r="G30" s="638"/>
      <c r="H30" s="638"/>
      <c r="I30" s="638"/>
      <c r="J30" s="638"/>
      <c r="K30" s="638"/>
      <c r="L30" s="638"/>
      <c r="M30" s="638"/>
      <c r="N30" s="638"/>
      <c r="O30" s="638"/>
      <c r="P30" s="638"/>
      <c r="Q30" s="639"/>
      <c r="R30" s="640">
        <v>18357</v>
      </c>
      <c r="S30" s="641"/>
      <c r="T30" s="641"/>
      <c r="U30" s="641"/>
      <c r="V30" s="641"/>
      <c r="W30" s="641"/>
      <c r="X30" s="641"/>
      <c r="Y30" s="642"/>
      <c r="Z30" s="677">
        <v>0.2</v>
      </c>
      <c r="AA30" s="677"/>
      <c r="AB30" s="677"/>
      <c r="AC30" s="677"/>
      <c r="AD30" s="678" t="s">
        <v>175</v>
      </c>
      <c r="AE30" s="678"/>
      <c r="AF30" s="678"/>
      <c r="AG30" s="678"/>
      <c r="AH30" s="678"/>
      <c r="AI30" s="678"/>
      <c r="AJ30" s="678"/>
      <c r="AK30" s="678"/>
      <c r="AL30" s="643" t="s">
        <v>175</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848032</v>
      </c>
      <c r="CS30" s="641"/>
      <c r="CT30" s="641"/>
      <c r="CU30" s="641"/>
      <c r="CV30" s="641"/>
      <c r="CW30" s="641"/>
      <c r="CX30" s="641"/>
      <c r="CY30" s="642"/>
      <c r="CZ30" s="643">
        <v>9.1999999999999993</v>
      </c>
      <c r="DA30" s="661"/>
      <c r="DB30" s="661"/>
      <c r="DC30" s="662"/>
      <c r="DD30" s="646">
        <v>833575</v>
      </c>
      <c r="DE30" s="641"/>
      <c r="DF30" s="641"/>
      <c r="DG30" s="641"/>
      <c r="DH30" s="641"/>
      <c r="DI30" s="641"/>
      <c r="DJ30" s="641"/>
      <c r="DK30" s="642"/>
      <c r="DL30" s="646">
        <v>833575</v>
      </c>
      <c r="DM30" s="641"/>
      <c r="DN30" s="641"/>
      <c r="DO30" s="641"/>
      <c r="DP30" s="641"/>
      <c r="DQ30" s="641"/>
      <c r="DR30" s="641"/>
      <c r="DS30" s="641"/>
      <c r="DT30" s="641"/>
      <c r="DU30" s="641"/>
      <c r="DV30" s="642"/>
      <c r="DW30" s="643">
        <v>16.399999999999999</v>
      </c>
      <c r="DX30" s="661"/>
      <c r="DY30" s="661"/>
      <c r="DZ30" s="661"/>
      <c r="EA30" s="661"/>
      <c r="EB30" s="661"/>
      <c r="EC30" s="676"/>
    </row>
    <row r="31" spans="2:133" ht="11.25" customHeight="1" x14ac:dyDescent="0.2">
      <c r="B31" s="637" t="s">
        <v>308</v>
      </c>
      <c r="C31" s="638"/>
      <c r="D31" s="638"/>
      <c r="E31" s="638"/>
      <c r="F31" s="638"/>
      <c r="G31" s="638"/>
      <c r="H31" s="638"/>
      <c r="I31" s="638"/>
      <c r="J31" s="638"/>
      <c r="K31" s="638"/>
      <c r="L31" s="638"/>
      <c r="M31" s="638"/>
      <c r="N31" s="638"/>
      <c r="O31" s="638"/>
      <c r="P31" s="638"/>
      <c r="Q31" s="639"/>
      <c r="R31" s="640">
        <v>1363927</v>
      </c>
      <c r="S31" s="641"/>
      <c r="T31" s="641"/>
      <c r="U31" s="641"/>
      <c r="V31" s="641"/>
      <c r="W31" s="641"/>
      <c r="X31" s="641"/>
      <c r="Y31" s="642"/>
      <c r="Z31" s="677">
        <v>14.3</v>
      </c>
      <c r="AA31" s="677"/>
      <c r="AB31" s="677"/>
      <c r="AC31" s="677"/>
      <c r="AD31" s="678" t="s">
        <v>175</v>
      </c>
      <c r="AE31" s="678"/>
      <c r="AF31" s="678"/>
      <c r="AG31" s="678"/>
      <c r="AH31" s="678"/>
      <c r="AI31" s="678"/>
      <c r="AJ31" s="678"/>
      <c r="AK31" s="678"/>
      <c r="AL31" s="643" t="s">
        <v>175</v>
      </c>
      <c r="AM31" s="644"/>
      <c r="AN31" s="644"/>
      <c r="AO31" s="679"/>
      <c r="AP31" s="716" t="s">
        <v>309</v>
      </c>
      <c r="AQ31" s="717"/>
      <c r="AR31" s="717"/>
      <c r="AS31" s="717"/>
      <c r="AT31" s="722" t="s">
        <v>310</v>
      </c>
      <c r="AU31" s="231"/>
      <c r="AV31" s="231"/>
      <c r="AW31" s="231"/>
      <c r="AX31" s="706" t="s">
        <v>187</v>
      </c>
      <c r="AY31" s="707"/>
      <c r="AZ31" s="707"/>
      <c r="BA31" s="707"/>
      <c r="BB31" s="707"/>
      <c r="BC31" s="707"/>
      <c r="BD31" s="707"/>
      <c r="BE31" s="707"/>
      <c r="BF31" s="708"/>
      <c r="BG31" s="709">
        <v>99.1</v>
      </c>
      <c r="BH31" s="710"/>
      <c r="BI31" s="710"/>
      <c r="BJ31" s="710"/>
      <c r="BK31" s="710"/>
      <c r="BL31" s="710"/>
      <c r="BM31" s="711">
        <v>97.1</v>
      </c>
      <c r="BN31" s="710"/>
      <c r="BO31" s="710"/>
      <c r="BP31" s="710"/>
      <c r="BQ31" s="712"/>
      <c r="BR31" s="709">
        <v>99.1</v>
      </c>
      <c r="BS31" s="710"/>
      <c r="BT31" s="710"/>
      <c r="BU31" s="710"/>
      <c r="BV31" s="710"/>
      <c r="BW31" s="710"/>
      <c r="BX31" s="711">
        <v>96.6</v>
      </c>
      <c r="BY31" s="710"/>
      <c r="BZ31" s="710"/>
      <c r="CA31" s="710"/>
      <c r="CB31" s="712"/>
      <c r="CD31" s="727"/>
      <c r="CE31" s="728"/>
      <c r="CF31" s="673" t="s">
        <v>311</v>
      </c>
      <c r="CG31" s="674"/>
      <c r="CH31" s="674"/>
      <c r="CI31" s="674"/>
      <c r="CJ31" s="674"/>
      <c r="CK31" s="674"/>
      <c r="CL31" s="674"/>
      <c r="CM31" s="674"/>
      <c r="CN31" s="674"/>
      <c r="CO31" s="674"/>
      <c r="CP31" s="674"/>
      <c r="CQ31" s="675"/>
      <c r="CR31" s="640">
        <v>44886</v>
      </c>
      <c r="CS31" s="659"/>
      <c r="CT31" s="659"/>
      <c r="CU31" s="659"/>
      <c r="CV31" s="659"/>
      <c r="CW31" s="659"/>
      <c r="CX31" s="659"/>
      <c r="CY31" s="660"/>
      <c r="CZ31" s="643">
        <v>0.5</v>
      </c>
      <c r="DA31" s="661"/>
      <c r="DB31" s="661"/>
      <c r="DC31" s="662"/>
      <c r="DD31" s="646">
        <v>44458</v>
      </c>
      <c r="DE31" s="659"/>
      <c r="DF31" s="659"/>
      <c r="DG31" s="659"/>
      <c r="DH31" s="659"/>
      <c r="DI31" s="659"/>
      <c r="DJ31" s="659"/>
      <c r="DK31" s="660"/>
      <c r="DL31" s="646">
        <v>44458</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2">
      <c r="B32" s="731" t="s">
        <v>312</v>
      </c>
      <c r="C32" s="732"/>
      <c r="D32" s="732"/>
      <c r="E32" s="732"/>
      <c r="F32" s="732"/>
      <c r="G32" s="732"/>
      <c r="H32" s="732"/>
      <c r="I32" s="732"/>
      <c r="J32" s="732"/>
      <c r="K32" s="732"/>
      <c r="L32" s="732"/>
      <c r="M32" s="732"/>
      <c r="N32" s="732"/>
      <c r="O32" s="732"/>
      <c r="P32" s="732"/>
      <c r="Q32" s="733"/>
      <c r="R32" s="640" t="s">
        <v>175</v>
      </c>
      <c r="S32" s="641"/>
      <c r="T32" s="641"/>
      <c r="U32" s="641"/>
      <c r="V32" s="641"/>
      <c r="W32" s="641"/>
      <c r="X32" s="641"/>
      <c r="Y32" s="642"/>
      <c r="Z32" s="677" t="s">
        <v>175</v>
      </c>
      <c r="AA32" s="677"/>
      <c r="AB32" s="677"/>
      <c r="AC32" s="677"/>
      <c r="AD32" s="678" t="s">
        <v>175</v>
      </c>
      <c r="AE32" s="678"/>
      <c r="AF32" s="678"/>
      <c r="AG32" s="678"/>
      <c r="AH32" s="678"/>
      <c r="AI32" s="678"/>
      <c r="AJ32" s="678"/>
      <c r="AK32" s="678"/>
      <c r="AL32" s="643" t="s">
        <v>175</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98.7</v>
      </c>
      <c r="BH32" s="659"/>
      <c r="BI32" s="659"/>
      <c r="BJ32" s="659"/>
      <c r="BK32" s="659"/>
      <c r="BL32" s="659"/>
      <c r="BM32" s="644">
        <v>96</v>
      </c>
      <c r="BN32" s="705"/>
      <c r="BO32" s="705"/>
      <c r="BP32" s="705"/>
      <c r="BQ32" s="683"/>
      <c r="BR32" s="713">
        <v>98.7</v>
      </c>
      <c r="BS32" s="659"/>
      <c r="BT32" s="659"/>
      <c r="BU32" s="659"/>
      <c r="BV32" s="659"/>
      <c r="BW32" s="659"/>
      <c r="BX32" s="644">
        <v>95.4</v>
      </c>
      <c r="BY32" s="705"/>
      <c r="BZ32" s="705"/>
      <c r="CA32" s="705"/>
      <c r="CB32" s="683"/>
      <c r="CD32" s="729"/>
      <c r="CE32" s="730"/>
      <c r="CF32" s="673" t="s">
        <v>315</v>
      </c>
      <c r="CG32" s="674"/>
      <c r="CH32" s="674"/>
      <c r="CI32" s="674"/>
      <c r="CJ32" s="674"/>
      <c r="CK32" s="674"/>
      <c r="CL32" s="674"/>
      <c r="CM32" s="674"/>
      <c r="CN32" s="674"/>
      <c r="CO32" s="674"/>
      <c r="CP32" s="674"/>
      <c r="CQ32" s="675"/>
      <c r="CR32" s="640" t="s">
        <v>175</v>
      </c>
      <c r="CS32" s="641"/>
      <c r="CT32" s="641"/>
      <c r="CU32" s="641"/>
      <c r="CV32" s="641"/>
      <c r="CW32" s="641"/>
      <c r="CX32" s="641"/>
      <c r="CY32" s="642"/>
      <c r="CZ32" s="643" t="s">
        <v>175</v>
      </c>
      <c r="DA32" s="661"/>
      <c r="DB32" s="661"/>
      <c r="DC32" s="662"/>
      <c r="DD32" s="646" t="s">
        <v>175</v>
      </c>
      <c r="DE32" s="641"/>
      <c r="DF32" s="641"/>
      <c r="DG32" s="641"/>
      <c r="DH32" s="641"/>
      <c r="DI32" s="641"/>
      <c r="DJ32" s="641"/>
      <c r="DK32" s="642"/>
      <c r="DL32" s="646" t="s">
        <v>241</v>
      </c>
      <c r="DM32" s="641"/>
      <c r="DN32" s="641"/>
      <c r="DO32" s="641"/>
      <c r="DP32" s="641"/>
      <c r="DQ32" s="641"/>
      <c r="DR32" s="641"/>
      <c r="DS32" s="641"/>
      <c r="DT32" s="641"/>
      <c r="DU32" s="641"/>
      <c r="DV32" s="642"/>
      <c r="DW32" s="643" t="s">
        <v>241</v>
      </c>
      <c r="DX32" s="661"/>
      <c r="DY32" s="661"/>
      <c r="DZ32" s="661"/>
      <c r="EA32" s="661"/>
      <c r="EB32" s="661"/>
      <c r="EC32" s="676"/>
    </row>
    <row r="33" spans="2:133" ht="11.25" customHeight="1" x14ac:dyDescent="0.2">
      <c r="B33" s="637" t="s">
        <v>316</v>
      </c>
      <c r="C33" s="638"/>
      <c r="D33" s="638"/>
      <c r="E33" s="638"/>
      <c r="F33" s="638"/>
      <c r="G33" s="638"/>
      <c r="H33" s="638"/>
      <c r="I33" s="638"/>
      <c r="J33" s="638"/>
      <c r="K33" s="638"/>
      <c r="L33" s="638"/>
      <c r="M33" s="638"/>
      <c r="N33" s="638"/>
      <c r="O33" s="638"/>
      <c r="P33" s="638"/>
      <c r="Q33" s="639"/>
      <c r="R33" s="640">
        <v>1002877</v>
      </c>
      <c r="S33" s="641"/>
      <c r="T33" s="641"/>
      <c r="U33" s="641"/>
      <c r="V33" s="641"/>
      <c r="W33" s="641"/>
      <c r="X33" s="641"/>
      <c r="Y33" s="642"/>
      <c r="Z33" s="677">
        <v>10.5</v>
      </c>
      <c r="AA33" s="677"/>
      <c r="AB33" s="677"/>
      <c r="AC33" s="677"/>
      <c r="AD33" s="678" t="s">
        <v>241</v>
      </c>
      <c r="AE33" s="678"/>
      <c r="AF33" s="678"/>
      <c r="AG33" s="678"/>
      <c r="AH33" s="678"/>
      <c r="AI33" s="678"/>
      <c r="AJ33" s="678"/>
      <c r="AK33" s="678"/>
      <c r="AL33" s="643" t="s">
        <v>241</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99.3</v>
      </c>
      <c r="BH33" s="625"/>
      <c r="BI33" s="625"/>
      <c r="BJ33" s="625"/>
      <c r="BK33" s="625"/>
      <c r="BL33" s="625"/>
      <c r="BM33" s="668">
        <v>97.4</v>
      </c>
      <c r="BN33" s="625"/>
      <c r="BO33" s="625"/>
      <c r="BP33" s="625"/>
      <c r="BQ33" s="689"/>
      <c r="BR33" s="704">
        <v>99.3</v>
      </c>
      <c r="BS33" s="625"/>
      <c r="BT33" s="625"/>
      <c r="BU33" s="625"/>
      <c r="BV33" s="625"/>
      <c r="BW33" s="625"/>
      <c r="BX33" s="668">
        <v>96.9</v>
      </c>
      <c r="BY33" s="625"/>
      <c r="BZ33" s="625"/>
      <c r="CA33" s="625"/>
      <c r="CB33" s="689"/>
      <c r="CD33" s="673" t="s">
        <v>318</v>
      </c>
      <c r="CE33" s="674"/>
      <c r="CF33" s="674"/>
      <c r="CG33" s="674"/>
      <c r="CH33" s="674"/>
      <c r="CI33" s="674"/>
      <c r="CJ33" s="674"/>
      <c r="CK33" s="674"/>
      <c r="CL33" s="674"/>
      <c r="CM33" s="674"/>
      <c r="CN33" s="674"/>
      <c r="CO33" s="674"/>
      <c r="CP33" s="674"/>
      <c r="CQ33" s="675"/>
      <c r="CR33" s="640">
        <v>3523176</v>
      </c>
      <c r="CS33" s="659"/>
      <c r="CT33" s="659"/>
      <c r="CU33" s="659"/>
      <c r="CV33" s="659"/>
      <c r="CW33" s="659"/>
      <c r="CX33" s="659"/>
      <c r="CY33" s="660"/>
      <c r="CZ33" s="643">
        <v>38.200000000000003</v>
      </c>
      <c r="DA33" s="661"/>
      <c r="DB33" s="661"/>
      <c r="DC33" s="662"/>
      <c r="DD33" s="646">
        <v>2705049</v>
      </c>
      <c r="DE33" s="659"/>
      <c r="DF33" s="659"/>
      <c r="DG33" s="659"/>
      <c r="DH33" s="659"/>
      <c r="DI33" s="659"/>
      <c r="DJ33" s="659"/>
      <c r="DK33" s="660"/>
      <c r="DL33" s="646">
        <v>2248646</v>
      </c>
      <c r="DM33" s="659"/>
      <c r="DN33" s="659"/>
      <c r="DO33" s="659"/>
      <c r="DP33" s="659"/>
      <c r="DQ33" s="659"/>
      <c r="DR33" s="659"/>
      <c r="DS33" s="659"/>
      <c r="DT33" s="659"/>
      <c r="DU33" s="659"/>
      <c r="DV33" s="660"/>
      <c r="DW33" s="643">
        <v>44.3</v>
      </c>
      <c r="DX33" s="661"/>
      <c r="DY33" s="661"/>
      <c r="DZ33" s="661"/>
      <c r="EA33" s="661"/>
      <c r="EB33" s="661"/>
      <c r="EC33" s="676"/>
    </row>
    <row r="34" spans="2:133" ht="11.25" customHeight="1" x14ac:dyDescent="0.2">
      <c r="B34" s="637" t="s">
        <v>319</v>
      </c>
      <c r="C34" s="638"/>
      <c r="D34" s="638"/>
      <c r="E34" s="638"/>
      <c r="F34" s="638"/>
      <c r="G34" s="638"/>
      <c r="H34" s="638"/>
      <c r="I34" s="638"/>
      <c r="J34" s="638"/>
      <c r="K34" s="638"/>
      <c r="L34" s="638"/>
      <c r="M34" s="638"/>
      <c r="N34" s="638"/>
      <c r="O34" s="638"/>
      <c r="P34" s="638"/>
      <c r="Q34" s="639"/>
      <c r="R34" s="640">
        <v>28595</v>
      </c>
      <c r="S34" s="641"/>
      <c r="T34" s="641"/>
      <c r="U34" s="641"/>
      <c r="V34" s="641"/>
      <c r="W34" s="641"/>
      <c r="X34" s="641"/>
      <c r="Y34" s="642"/>
      <c r="Z34" s="677">
        <v>0.3</v>
      </c>
      <c r="AA34" s="677"/>
      <c r="AB34" s="677"/>
      <c r="AC34" s="677"/>
      <c r="AD34" s="678" t="s">
        <v>175</v>
      </c>
      <c r="AE34" s="678"/>
      <c r="AF34" s="678"/>
      <c r="AG34" s="678"/>
      <c r="AH34" s="678"/>
      <c r="AI34" s="678"/>
      <c r="AJ34" s="678"/>
      <c r="AK34" s="678"/>
      <c r="AL34" s="643" t="s">
        <v>241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1281291</v>
      </c>
      <c r="CS34" s="641"/>
      <c r="CT34" s="641"/>
      <c r="CU34" s="641"/>
      <c r="CV34" s="641"/>
      <c r="CW34" s="641"/>
      <c r="CX34" s="641"/>
      <c r="CY34" s="642"/>
      <c r="CZ34" s="643">
        <v>13.9</v>
      </c>
      <c r="DA34" s="661"/>
      <c r="DB34" s="661"/>
      <c r="DC34" s="662"/>
      <c r="DD34" s="646">
        <v>1031118</v>
      </c>
      <c r="DE34" s="641"/>
      <c r="DF34" s="641"/>
      <c r="DG34" s="641"/>
      <c r="DH34" s="641"/>
      <c r="DI34" s="641"/>
      <c r="DJ34" s="641"/>
      <c r="DK34" s="642"/>
      <c r="DL34" s="646">
        <v>892367</v>
      </c>
      <c r="DM34" s="641"/>
      <c r="DN34" s="641"/>
      <c r="DO34" s="641"/>
      <c r="DP34" s="641"/>
      <c r="DQ34" s="641"/>
      <c r="DR34" s="641"/>
      <c r="DS34" s="641"/>
      <c r="DT34" s="641"/>
      <c r="DU34" s="641"/>
      <c r="DV34" s="642"/>
      <c r="DW34" s="643">
        <v>17.600000000000001</v>
      </c>
      <c r="DX34" s="661"/>
      <c r="DY34" s="661"/>
      <c r="DZ34" s="661"/>
      <c r="EA34" s="661"/>
      <c r="EB34" s="661"/>
      <c r="EC34" s="676"/>
    </row>
    <row r="35" spans="2:133" ht="11.25" customHeight="1" x14ac:dyDescent="0.2">
      <c r="B35" s="637" t="s">
        <v>321</v>
      </c>
      <c r="C35" s="638"/>
      <c r="D35" s="638"/>
      <c r="E35" s="638"/>
      <c r="F35" s="638"/>
      <c r="G35" s="638"/>
      <c r="H35" s="638"/>
      <c r="I35" s="638"/>
      <c r="J35" s="638"/>
      <c r="K35" s="638"/>
      <c r="L35" s="638"/>
      <c r="M35" s="638"/>
      <c r="N35" s="638"/>
      <c r="O35" s="638"/>
      <c r="P35" s="638"/>
      <c r="Q35" s="639"/>
      <c r="R35" s="640">
        <v>71761</v>
      </c>
      <c r="S35" s="641"/>
      <c r="T35" s="641"/>
      <c r="U35" s="641"/>
      <c r="V35" s="641"/>
      <c r="W35" s="641"/>
      <c r="X35" s="641"/>
      <c r="Y35" s="642"/>
      <c r="Z35" s="677">
        <v>0.8</v>
      </c>
      <c r="AA35" s="677"/>
      <c r="AB35" s="677"/>
      <c r="AC35" s="677"/>
      <c r="AD35" s="678" t="s">
        <v>241</v>
      </c>
      <c r="AE35" s="678"/>
      <c r="AF35" s="678"/>
      <c r="AG35" s="678"/>
      <c r="AH35" s="678"/>
      <c r="AI35" s="678"/>
      <c r="AJ35" s="678"/>
      <c r="AK35" s="678"/>
      <c r="AL35" s="643" t="s">
        <v>175</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110088</v>
      </c>
      <c r="CS35" s="659"/>
      <c r="CT35" s="659"/>
      <c r="CU35" s="659"/>
      <c r="CV35" s="659"/>
      <c r="CW35" s="659"/>
      <c r="CX35" s="659"/>
      <c r="CY35" s="660"/>
      <c r="CZ35" s="643">
        <v>1.2</v>
      </c>
      <c r="DA35" s="661"/>
      <c r="DB35" s="661"/>
      <c r="DC35" s="662"/>
      <c r="DD35" s="646">
        <v>87516</v>
      </c>
      <c r="DE35" s="659"/>
      <c r="DF35" s="659"/>
      <c r="DG35" s="659"/>
      <c r="DH35" s="659"/>
      <c r="DI35" s="659"/>
      <c r="DJ35" s="659"/>
      <c r="DK35" s="660"/>
      <c r="DL35" s="646">
        <v>21581</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2">
      <c r="B36" s="637" t="s">
        <v>325</v>
      </c>
      <c r="C36" s="638"/>
      <c r="D36" s="638"/>
      <c r="E36" s="638"/>
      <c r="F36" s="638"/>
      <c r="G36" s="638"/>
      <c r="H36" s="638"/>
      <c r="I36" s="638"/>
      <c r="J36" s="638"/>
      <c r="K36" s="638"/>
      <c r="L36" s="638"/>
      <c r="M36" s="638"/>
      <c r="N36" s="638"/>
      <c r="O36" s="638"/>
      <c r="P36" s="638"/>
      <c r="Q36" s="639"/>
      <c r="R36" s="640">
        <v>354736</v>
      </c>
      <c r="S36" s="641"/>
      <c r="T36" s="641"/>
      <c r="U36" s="641"/>
      <c r="V36" s="641"/>
      <c r="W36" s="641"/>
      <c r="X36" s="641"/>
      <c r="Y36" s="642"/>
      <c r="Z36" s="677">
        <v>3.7</v>
      </c>
      <c r="AA36" s="677"/>
      <c r="AB36" s="677"/>
      <c r="AC36" s="677"/>
      <c r="AD36" s="678" t="s">
        <v>175</v>
      </c>
      <c r="AE36" s="678"/>
      <c r="AF36" s="678"/>
      <c r="AG36" s="678"/>
      <c r="AH36" s="678"/>
      <c r="AI36" s="678"/>
      <c r="AJ36" s="678"/>
      <c r="AK36" s="678"/>
      <c r="AL36" s="643" t="s">
        <v>175</v>
      </c>
      <c r="AM36" s="644"/>
      <c r="AN36" s="644"/>
      <c r="AO36" s="679"/>
      <c r="AP36" s="235"/>
      <c r="AQ36" s="692" t="s">
        <v>326</v>
      </c>
      <c r="AR36" s="693"/>
      <c r="AS36" s="693"/>
      <c r="AT36" s="693"/>
      <c r="AU36" s="693"/>
      <c r="AV36" s="693"/>
      <c r="AW36" s="693"/>
      <c r="AX36" s="693"/>
      <c r="AY36" s="694"/>
      <c r="AZ36" s="695">
        <v>1124967</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3320</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846608</v>
      </c>
      <c r="CS36" s="641"/>
      <c r="CT36" s="641"/>
      <c r="CU36" s="641"/>
      <c r="CV36" s="641"/>
      <c r="CW36" s="641"/>
      <c r="CX36" s="641"/>
      <c r="CY36" s="642"/>
      <c r="CZ36" s="643">
        <v>9.1999999999999993</v>
      </c>
      <c r="DA36" s="661"/>
      <c r="DB36" s="661"/>
      <c r="DC36" s="662"/>
      <c r="DD36" s="646">
        <v>632900</v>
      </c>
      <c r="DE36" s="641"/>
      <c r="DF36" s="641"/>
      <c r="DG36" s="641"/>
      <c r="DH36" s="641"/>
      <c r="DI36" s="641"/>
      <c r="DJ36" s="641"/>
      <c r="DK36" s="642"/>
      <c r="DL36" s="646">
        <v>477589</v>
      </c>
      <c r="DM36" s="641"/>
      <c r="DN36" s="641"/>
      <c r="DO36" s="641"/>
      <c r="DP36" s="641"/>
      <c r="DQ36" s="641"/>
      <c r="DR36" s="641"/>
      <c r="DS36" s="641"/>
      <c r="DT36" s="641"/>
      <c r="DU36" s="641"/>
      <c r="DV36" s="642"/>
      <c r="DW36" s="643">
        <v>9.4</v>
      </c>
      <c r="DX36" s="661"/>
      <c r="DY36" s="661"/>
      <c r="DZ36" s="661"/>
      <c r="EA36" s="661"/>
      <c r="EB36" s="661"/>
      <c r="EC36" s="676"/>
    </row>
    <row r="37" spans="2:133" ht="11.25" customHeight="1" x14ac:dyDescent="0.2">
      <c r="B37" s="637" t="s">
        <v>329</v>
      </c>
      <c r="C37" s="638"/>
      <c r="D37" s="638"/>
      <c r="E37" s="638"/>
      <c r="F37" s="638"/>
      <c r="G37" s="638"/>
      <c r="H37" s="638"/>
      <c r="I37" s="638"/>
      <c r="J37" s="638"/>
      <c r="K37" s="638"/>
      <c r="L37" s="638"/>
      <c r="M37" s="638"/>
      <c r="N37" s="638"/>
      <c r="O37" s="638"/>
      <c r="P37" s="638"/>
      <c r="Q37" s="639"/>
      <c r="R37" s="640">
        <v>170206</v>
      </c>
      <c r="S37" s="641"/>
      <c r="T37" s="641"/>
      <c r="U37" s="641"/>
      <c r="V37" s="641"/>
      <c r="W37" s="641"/>
      <c r="X37" s="641"/>
      <c r="Y37" s="642"/>
      <c r="Z37" s="677">
        <v>1.8</v>
      </c>
      <c r="AA37" s="677"/>
      <c r="AB37" s="677"/>
      <c r="AC37" s="677"/>
      <c r="AD37" s="678" t="s">
        <v>241</v>
      </c>
      <c r="AE37" s="678"/>
      <c r="AF37" s="678"/>
      <c r="AG37" s="678"/>
      <c r="AH37" s="678"/>
      <c r="AI37" s="678"/>
      <c r="AJ37" s="678"/>
      <c r="AK37" s="678"/>
      <c r="AL37" s="643" t="s">
        <v>175</v>
      </c>
      <c r="AM37" s="644"/>
      <c r="AN37" s="644"/>
      <c r="AO37" s="679"/>
      <c r="AQ37" s="680" t="s">
        <v>330</v>
      </c>
      <c r="AR37" s="681"/>
      <c r="AS37" s="681"/>
      <c r="AT37" s="681"/>
      <c r="AU37" s="681"/>
      <c r="AV37" s="681"/>
      <c r="AW37" s="681"/>
      <c r="AX37" s="681"/>
      <c r="AY37" s="682"/>
      <c r="AZ37" s="640">
        <v>165950</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3320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51713</v>
      </c>
      <c r="CS37" s="659"/>
      <c r="CT37" s="659"/>
      <c r="CU37" s="659"/>
      <c r="CV37" s="659"/>
      <c r="CW37" s="659"/>
      <c r="CX37" s="659"/>
      <c r="CY37" s="660"/>
      <c r="CZ37" s="643">
        <v>0.6</v>
      </c>
      <c r="DA37" s="661"/>
      <c r="DB37" s="661"/>
      <c r="DC37" s="662"/>
      <c r="DD37" s="646">
        <v>51713</v>
      </c>
      <c r="DE37" s="659"/>
      <c r="DF37" s="659"/>
      <c r="DG37" s="659"/>
      <c r="DH37" s="659"/>
      <c r="DI37" s="659"/>
      <c r="DJ37" s="659"/>
      <c r="DK37" s="660"/>
      <c r="DL37" s="646">
        <v>51621</v>
      </c>
      <c r="DM37" s="659"/>
      <c r="DN37" s="659"/>
      <c r="DO37" s="659"/>
      <c r="DP37" s="659"/>
      <c r="DQ37" s="659"/>
      <c r="DR37" s="659"/>
      <c r="DS37" s="659"/>
      <c r="DT37" s="659"/>
      <c r="DU37" s="659"/>
      <c r="DV37" s="660"/>
      <c r="DW37" s="643">
        <v>1</v>
      </c>
      <c r="DX37" s="661"/>
      <c r="DY37" s="661"/>
      <c r="DZ37" s="661"/>
      <c r="EA37" s="661"/>
      <c r="EB37" s="661"/>
      <c r="EC37" s="676"/>
    </row>
    <row r="38" spans="2:133" ht="11.25" customHeight="1" x14ac:dyDescent="0.2">
      <c r="B38" s="637" t="s">
        <v>333</v>
      </c>
      <c r="C38" s="638"/>
      <c r="D38" s="638"/>
      <c r="E38" s="638"/>
      <c r="F38" s="638"/>
      <c r="G38" s="638"/>
      <c r="H38" s="638"/>
      <c r="I38" s="638"/>
      <c r="J38" s="638"/>
      <c r="K38" s="638"/>
      <c r="L38" s="638"/>
      <c r="M38" s="638"/>
      <c r="N38" s="638"/>
      <c r="O38" s="638"/>
      <c r="P38" s="638"/>
      <c r="Q38" s="639"/>
      <c r="R38" s="640">
        <v>176335</v>
      </c>
      <c r="S38" s="641"/>
      <c r="T38" s="641"/>
      <c r="U38" s="641"/>
      <c r="V38" s="641"/>
      <c r="W38" s="641"/>
      <c r="X38" s="641"/>
      <c r="Y38" s="642"/>
      <c r="Z38" s="677">
        <v>1.9</v>
      </c>
      <c r="AA38" s="677"/>
      <c r="AB38" s="677"/>
      <c r="AC38" s="677"/>
      <c r="AD38" s="678">
        <v>18</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11305</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3370</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1113662</v>
      </c>
      <c r="CS38" s="641"/>
      <c r="CT38" s="641"/>
      <c r="CU38" s="641"/>
      <c r="CV38" s="641"/>
      <c r="CW38" s="641"/>
      <c r="CX38" s="641"/>
      <c r="CY38" s="642"/>
      <c r="CZ38" s="643">
        <v>12.1</v>
      </c>
      <c r="DA38" s="661"/>
      <c r="DB38" s="661"/>
      <c r="DC38" s="662"/>
      <c r="DD38" s="646">
        <v>915160</v>
      </c>
      <c r="DE38" s="641"/>
      <c r="DF38" s="641"/>
      <c r="DG38" s="641"/>
      <c r="DH38" s="641"/>
      <c r="DI38" s="641"/>
      <c r="DJ38" s="641"/>
      <c r="DK38" s="642"/>
      <c r="DL38" s="646">
        <v>857109</v>
      </c>
      <c r="DM38" s="641"/>
      <c r="DN38" s="641"/>
      <c r="DO38" s="641"/>
      <c r="DP38" s="641"/>
      <c r="DQ38" s="641"/>
      <c r="DR38" s="641"/>
      <c r="DS38" s="641"/>
      <c r="DT38" s="641"/>
      <c r="DU38" s="641"/>
      <c r="DV38" s="642"/>
      <c r="DW38" s="643">
        <v>16.899999999999999</v>
      </c>
      <c r="DX38" s="661"/>
      <c r="DY38" s="661"/>
      <c r="DZ38" s="661"/>
      <c r="EA38" s="661"/>
      <c r="EB38" s="661"/>
      <c r="EC38" s="676"/>
    </row>
    <row r="39" spans="2:133" ht="11.25" customHeight="1" x14ac:dyDescent="0.2">
      <c r="B39" s="637" t="s">
        <v>337</v>
      </c>
      <c r="C39" s="638"/>
      <c r="D39" s="638"/>
      <c r="E39" s="638"/>
      <c r="F39" s="638"/>
      <c r="G39" s="638"/>
      <c r="H39" s="638"/>
      <c r="I39" s="638"/>
      <c r="J39" s="638"/>
      <c r="K39" s="638"/>
      <c r="L39" s="638"/>
      <c r="M39" s="638"/>
      <c r="N39" s="638"/>
      <c r="O39" s="638"/>
      <c r="P39" s="638"/>
      <c r="Q39" s="639"/>
      <c r="R39" s="640">
        <v>1108968</v>
      </c>
      <c r="S39" s="641"/>
      <c r="T39" s="641"/>
      <c r="U39" s="641"/>
      <c r="V39" s="641"/>
      <c r="W39" s="641"/>
      <c r="X39" s="641"/>
      <c r="Y39" s="642"/>
      <c r="Z39" s="677">
        <v>11.6</v>
      </c>
      <c r="AA39" s="677"/>
      <c r="AB39" s="677"/>
      <c r="AC39" s="677"/>
      <c r="AD39" s="678" t="s">
        <v>175</v>
      </c>
      <c r="AE39" s="678"/>
      <c r="AF39" s="678"/>
      <c r="AG39" s="678"/>
      <c r="AH39" s="678"/>
      <c r="AI39" s="678"/>
      <c r="AJ39" s="678"/>
      <c r="AK39" s="678"/>
      <c r="AL39" s="643" t="s">
        <v>175</v>
      </c>
      <c r="AM39" s="644"/>
      <c r="AN39" s="644"/>
      <c r="AO39" s="679"/>
      <c r="AQ39" s="680" t="s">
        <v>338</v>
      </c>
      <c r="AR39" s="681"/>
      <c r="AS39" s="681"/>
      <c r="AT39" s="681"/>
      <c r="AU39" s="681"/>
      <c r="AV39" s="681"/>
      <c r="AW39" s="681"/>
      <c r="AX39" s="681"/>
      <c r="AY39" s="682"/>
      <c r="AZ39" s="640" t="s">
        <v>175</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5575</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76366</v>
      </c>
      <c r="CS39" s="659"/>
      <c r="CT39" s="659"/>
      <c r="CU39" s="659"/>
      <c r="CV39" s="659"/>
      <c r="CW39" s="659"/>
      <c r="CX39" s="659"/>
      <c r="CY39" s="660"/>
      <c r="CZ39" s="643">
        <v>0.8</v>
      </c>
      <c r="DA39" s="661"/>
      <c r="DB39" s="661"/>
      <c r="DC39" s="662"/>
      <c r="DD39" s="646">
        <v>38355</v>
      </c>
      <c r="DE39" s="659"/>
      <c r="DF39" s="659"/>
      <c r="DG39" s="659"/>
      <c r="DH39" s="659"/>
      <c r="DI39" s="659"/>
      <c r="DJ39" s="659"/>
      <c r="DK39" s="660"/>
      <c r="DL39" s="646" t="s">
        <v>175</v>
      </c>
      <c r="DM39" s="659"/>
      <c r="DN39" s="659"/>
      <c r="DO39" s="659"/>
      <c r="DP39" s="659"/>
      <c r="DQ39" s="659"/>
      <c r="DR39" s="659"/>
      <c r="DS39" s="659"/>
      <c r="DT39" s="659"/>
      <c r="DU39" s="659"/>
      <c r="DV39" s="660"/>
      <c r="DW39" s="643" t="s">
        <v>175</v>
      </c>
      <c r="DX39" s="661"/>
      <c r="DY39" s="661"/>
      <c r="DZ39" s="661"/>
      <c r="EA39" s="661"/>
      <c r="EB39" s="661"/>
      <c r="EC39" s="676"/>
    </row>
    <row r="40" spans="2:133" ht="11.25" customHeight="1" x14ac:dyDescent="0.2">
      <c r="B40" s="637" t="s">
        <v>341</v>
      </c>
      <c r="C40" s="638"/>
      <c r="D40" s="638"/>
      <c r="E40" s="638"/>
      <c r="F40" s="638"/>
      <c r="G40" s="638"/>
      <c r="H40" s="638"/>
      <c r="I40" s="638"/>
      <c r="J40" s="638"/>
      <c r="K40" s="638"/>
      <c r="L40" s="638"/>
      <c r="M40" s="638"/>
      <c r="N40" s="638"/>
      <c r="O40" s="638"/>
      <c r="P40" s="638"/>
      <c r="Q40" s="639"/>
      <c r="R40" s="640" t="s">
        <v>241</v>
      </c>
      <c r="S40" s="641"/>
      <c r="T40" s="641"/>
      <c r="U40" s="641"/>
      <c r="V40" s="641"/>
      <c r="W40" s="641"/>
      <c r="X40" s="641"/>
      <c r="Y40" s="642"/>
      <c r="Z40" s="677" t="s">
        <v>241</v>
      </c>
      <c r="AA40" s="677"/>
      <c r="AB40" s="677"/>
      <c r="AC40" s="677"/>
      <c r="AD40" s="678" t="s">
        <v>175</v>
      </c>
      <c r="AE40" s="678"/>
      <c r="AF40" s="678"/>
      <c r="AG40" s="678"/>
      <c r="AH40" s="678"/>
      <c r="AI40" s="678"/>
      <c r="AJ40" s="678"/>
      <c r="AK40" s="678"/>
      <c r="AL40" s="643" t="s">
        <v>175</v>
      </c>
      <c r="AM40" s="644"/>
      <c r="AN40" s="644"/>
      <c r="AO40" s="679"/>
      <c r="AQ40" s="680" t="s">
        <v>342</v>
      </c>
      <c r="AR40" s="681"/>
      <c r="AS40" s="681"/>
      <c r="AT40" s="681"/>
      <c r="AU40" s="681"/>
      <c r="AV40" s="681"/>
      <c r="AW40" s="681"/>
      <c r="AX40" s="681"/>
      <c r="AY40" s="682"/>
      <c r="AZ40" s="640" t="s">
        <v>175</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93</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95161</v>
      </c>
      <c r="CS40" s="641"/>
      <c r="CT40" s="641"/>
      <c r="CU40" s="641"/>
      <c r="CV40" s="641"/>
      <c r="CW40" s="641"/>
      <c r="CX40" s="641"/>
      <c r="CY40" s="642"/>
      <c r="CZ40" s="643">
        <v>1</v>
      </c>
      <c r="DA40" s="661"/>
      <c r="DB40" s="661"/>
      <c r="DC40" s="662"/>
      <c r="DD40" s="646" t="s">
        <v>175</v>
      </c>
      <c r="DE40" s="641"/>
      <c r="DF40" s="641"/>
      <c r="DG40" s="641"/>
      <c r="DH40" s="641"/>
      <c r="DI40" s="641"/>
      <c r="DJ40" s="641"/>
      <c r="DK40" s="642"/>
      <c r="DL40" s="646" t="s">
        <v>175</v>
      </c>
      <c r="DM40" s="641"/>
      <c r="DN40" s="641"/>
      <c r="DO40" s="641"/>
      <c r="DP40" s="641"/>
      <c r="DQ40" s="641"/>
      <c r="DR40" s="641"/>
      <c r="DS40" s="641"/>
      <c r="DT40" s="641"/>
      <c r="DU40" s="641"/>
      <c r="DV40" s="642"/>
      <c r="DW40" s="643" t="s">
        <v>175</v>
      </c>
      <c r="DX40" s="661"/>
      <c r="DY40" s="661"/>
      <c r="DZ40" s="661"/>
      <c r="EA40" s="661"/>
      <c r="EB40" s="661"/>
      <c r="EC40" s="676"/>
    </row>
    <row r="41" spans="2:133" ht="11.25" customHeight="1" x14ac:dyDescent="0.2">
      <c r="B41" s="637" t="s">
        <v>346</v>
      </c>
      <c r="C41" s="638"/>
      <c r="D41" s="638"/>
      <c r="E41" s="638"/>
      <c r="F41" s="638"/>
      <c r="G41" s="638"/>
      <c r="H41" s="638"/>
      <c r="I41" s="638"/>
      <c r="J41" s="638"/>
      <c r="K41" s="638"/>
      <c r="L41" s="638"/>
      <c r="M41" s="638"/>
      <c r="N41" s="638"/>
      <c r="O41" s="638"/>
      <c r="P41" s="638"/>
      <c r="Q41" s="639"/>
      <c r="R41" s="640">
        <v>238468</v>
      </c>
      <c r="S41" s="641"/>
      <c r="T41" s="641"/>
      <c r="U41" s="641"/>
      <c r="V41" s="641"/>
      <c r="W41" s="641"/>
      <c r="X41" s="641"/>
      <c r="Y41" s="642"/>
      <c r="Z41" s="677">
        <v>2.5</v>
      </c>
      <c r="AA41" s="677"/>
      <c r="AB41" s="677"/>
      <c r="AC41" s="677"/>
      <c r="AD41" s="678" t="s">
        <v>175</v>
      </c>
      <c r="AE41" s="678"/>
      <c r="AF41" s="678"/>
      <c r="AG41" s="678"/>
      <c r="AH41" s="678"/>
      <c r="AI41" s="678"/>
      <c r="AJ41" s="678"/>
      <c r="AK41" s="678"/>
      <c r="AL41" s="643" t="s">
        <v>241</v>
      </c>
      <c r="AM41" s="644"/>
      <c r="AN41" s="644"/>
      <c r="AO41" s="679"/>
      <c r="AQ41" s="680" t="s">
        <v>347</v>
      </c>
      <c r="AR41" s="681"/>
      <c r="AS41" s="681"/>
      <c r="AT41" s="681"/>
      <c r="AU41" s="681"/>
      <c r="AV41" s="681"/>
      <c r="AW41" s="681"/>
      <c r="AX41" s="681"/>
      <c r="AY41" s="682"/>
      <c r="AZ41" s="640">
        <v>212599</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v>1</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241</v>
      </c>
      <c r="CS41" s="659"/>
      <c r="CT41" s="659"/>
      <c r="CU41" s="659"/>
      <c r="CV41" s="659"/>
      <c r="CW41" s="659"/>
      <c r="CX41" s="659"/>
      <c r="CY41" s="660"/>
      <c r="CZ41" s="643" t="s">
        <v>175</v>
      </c>
      <c r="DA41" s="661"/>
      <c r="DB41" s="661"/>
      <c r="DC41" s="662"/>
      <c r="DD41" s="646" t="s">
        <v>175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350</v>
      </c>
      <c r="C42" s="622"/>
      <c r="D42" s="622"/>
      <c r="E42" s="622"/>
      <c r="F42" s="622"/>
      <c r="G42" s="622"/>
      <c r="H42" s="622"/>
      <c r="I42" s="622"/>
      <c r="J42" s="622"/>
      <c r="K42" s="622"/>
      <c r="L42" s="622"/>
      <c r="M42" s="622"/>
      <c r="N42" s="622"/>
      <c r="O42" s="622"/>
      <c r="P42" s="622"/>
      <c r="Q42" s="623"/>
      <c r="R42" s="624">
        <v>9530330</v>
      </c>
      <c r="S42" s="663"/>
      <c r="T42" s="663"/>
      <c r="U42" s="663"/>
      <c r="V42" s="663"/>
      <c r="W42" s="663"/>
      <c r="X42" s="663"/>
      <c r="Y42" s="665"/>
      <c r="Z42" s="666">
        <v>100</v>
      </c>
      <c r="AA42" s="666"/>
      <c r="AB42" s="666"/>
      <c r="AC42" s="666"/>
      <c r="AD42" s="667">
        <v>4835228</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735113</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320</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1660762</v>
      </c>
      <c r="CS42" s="641"/>
      <c r="CT42" s="641"/>
      <c r="CU42" s="641"/>
      <c r="CV42" s="641"/>
      <c r="CW42" s="641"/>
      <c r="CX42" s="641"/>
      <c r="CY42" s="642"/>
      <c r="CZ42" s="643">
        <v>18</v>
      </c>
      <c r="DA42" s="644"/>
      <c r="DB42" s="644"/>
      <c r="DC42" s="645"/>
      <c r="DD42" s="646">
        <v>187671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46557</v>
      </c>
      <c r="CS43" s="659"/>
      <c r="CT43" s="659"/>
      <c r="CU43" s="659"/>
      <c r="CV43" s="659"/>
      <c r="CW43" s="659"/>
      <c r="CX43" s="659"/>
      <c r="CY43" s="660"/>
      <c r="CZ43" s="643">
        <v>0.5</v>
      </c>
      <c r="DA43" s="661"/>
      <c r="DB43" s="661"/>
      <c r="DC43" s="662"/>
      <c r="DD43" s="646">
        <v>46557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303</v>
      </c>
      <c r="CE44" s="654"/>
      <c r="CF44" s="637" t="s">
        <v>355</v>
      </c>
      <c r="CG44" s="638"/>
      <c r="CH44" s="638"/>
      <c r="CI44" s="638"/>
      <c r="CJ44" s="638"/>
      <c r="CK44" s="638"/>
      <c r="CL44" s="638"/>
      <c r="CM44" s="638"/>
      <c r="CN44" s="638"/>
      <c r="CO44" s="638"/>
      <c r="CP44" s="638"/>
      <c r="CQ44" s="639"/>
      <c r="CR44" s="640">
        <v>1560689</v>
      </c>
      <c r="CS44" s="641"/>
      <c r="CT44" s="641"/>
      <c r="CU44" s="641"/>
      <c r="CV44" s="641"/>
      <c r="CW44" s="641"/>
      <c r="CX44" s="641"/>
      <c r="CY44" s="642"/>
      <c r="CZ44" s="643">
        <v>16.899999999999999</v>
      </c>
      <c r="DA44" s="644"/>
      <c r="DB44" s="644"/>
      <c r="DC44" s="645"/>
      <c r="DD44" s="646">
        <v>178718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356</v>
      </c>
      <c r="CG45" s="638"/>
      <c r="CH45" s="638"/>
      <c r="CI45" s="638"/>
      <c r="CJ45" s="638"/>
      <c r="CK45" s="638"/>
      <c r="CL45" s="638"/>
      <c r="CM45" s="638"/>
      <c r="CN45" s="638"/>
      <c r="CO45" s="638"/>
      <c r="CP45" s="638"/>
      <c r="CQ45" s="639"/>
      <c r="CR45" s="640">
        <v>752671</v>
      </c>
      <c r="CS45" s="659"/>
      <c r="CT45" s="659"/>
      <c r="CU45" s="659"/>
      <c r="CV45" s="659"/>
      <c r="CW45" s="659"/>
      <c r="CX45" s="659"/>
      <c r="CY45" s="660"/>
      <c r="CZ45" s="643">
        <v>8.1999999999999993</v>
      </c>
      <c r="DA45" s="661"/>
      <c r="DB45" s="661"/>
      <c r="DC45" s="662"/>
      <c r="DD45" s="646">
        <v>31601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787952</v>
      </c>
      <c r="CS46" s="641"/>
      <c r="CT46" s="641"/>
      <c r="CU46" s="641"/>
      <c r="CV46" s="641"/>
      <c r="CW46" s="641"/>
      <c r="CX46" s="641"/>
      <c r="CY46" s="642"/>
      <c r="CZ46" s="643">
        <v>8.5</v>
      </c>
      <c r="DA46" s="644"/>
      <c r="DB46" s="644"/>
      <c r="DC46" s="645"/>
      <c r="DD46" s="646">
        <v>144812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100073</v>
      </c>
      <c r="CS47" s="659"/>
      <c r="CT47" s="659"/>
      <c r="CU47" s="659"/>
      <c r="CV47" s="659"/>
      <c r="CW47" s="659"/>
      <c r="CX47" s="659"/>
      <c r="CY47" s="660"/>
      <c r="CZ47" s="643">
        <v>1.1000000000000001</v>
      </c>
      <c r="DA47" s="661"/>
      <c r="DB47" s="661"/>
      <c r="DC47" s="662"/>
      <c r="DD47" s="646">
        <v>8953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361</v>
      </c>
      <c r="CD48" s="657"/>
      <c r="CE48" s="658"/>
      <c r="CF48" s="637" t="s">
        <v>362</v>
      </c>
      <c r="CG48" s="638"/>
      <c r="CH48" s="638"/>
      <c r="CI48" s="638"/>
      <c r="CJ48" s="638"/>
      <c r="CK48" s="638"/>
      <c r="CL48" s="638"/>
      <c r="CM48" s="638"/>
      <c r="CN48" s="638"/>
      <c r="CO48" s="638"/>
      <c r="CP48" s="638"/>
      <c r="CQ48" s="639"/>
      <c r="CR48" s="640" t="s">
        <v>175</v>
      </c>
      <c r="CS48" s="641"/>
      <c r="CT48" s="641"/>
      <c r="CU48" s="641"/>
      <c r="CV48" s="641"/>
      <c r="CW48" s="641"/>
      <c r="CX48" s="641"/>
      <c r="CY48" s="642"/>
      <c r="CZ48" s="643" t="s">
        <v>241</v>
      </c>
      <c r="DA48" s="644"/>
      <c r="DB48" s="644"/>
      <c r="DC48" s="645"/>
      <c r="DD48" s="646" t="s">
        <v>175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363</v>
      </c>
      <c r="CE49" s="622"/>
      <c r="CF49" s="622"/>
      <c r="CG49" s="622"/>
      <c r="CH49" s="622"/>
      <c r="CI49" s="622"/>
      <c r="CJ49" s="622"/>
      <c r="CK49" s="622"/>
      <c r="CL49" s="622"/>
      <c r="CM49" s="622"/>
      <c r="CN49" s="622"/>
      <c r="CO49" s="622"/>
      <c r="CP49" s="622"/>
      <c r="CQ49" s="623"/>
      <c r="CR49" s="624">
        <v>9228368</v>
      </c>
      <c r="CS49" s="625"/>
      <c r="CT49" s="625"/>
      <c r="CU49" s="625"/>
      <c r="CV49" s="625"/>
      <c r="CW49" s="625"/>
      <c r="CX49" s="625"/>
      <c r="CY49" s="626"/>
      <c r="CZ49" s="627">
        <v>100</v>
      </c>
      <c r="DA49" s="628"/>
      <c r="DB49" s="628"/>
      <c r="DC49" s="629"/>
      <c r="DD49" s="630">
        <v>5522152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Zp0RWHkT5u6EXrZamLv7meQAlaEAud96cPpj4+NP7JaOmkQn+aFk+SSxXezrX7VBtFJws3Qn2Gk5t+yyMKQQ==" saltValue="eAnL9k7wFoiyjV7xea+a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365</v>
      </c>
      <c r="DK2" s="1165"/>
      <c r="DL2" s="1165"/>
      <c r="DM2" s="1165"/>
      <c r="DN2" s="1165"/>
      <c r="DO2" s="1166"/>
      <c r="DP2" s="250"/>
      <c r="DQ2" s="1164" t="s">
        <v>366</v>
      </c>
      <c r="DR2" s="1165"/>
      <c r="DS2" s="1165"/>
      <c r="DT2" s="1165"/>
      <c r="DU2" s="1165"/>
      <c r="DV2" s="1165"/>
      <c r="DW2" s="1165"/>
      <c r="DX2" s="1165"/>
      <c r="DY2" s="1165"/>
      <c r="DZ2" s="116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7" t="s">
        <v>367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7"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2" t="s">
        <v>383</v>
      </c>
      <c r="DH5" s="1153"/>
      <c r="DI5" s="1153"/>
      <c r="DJ5" s="1153"/>
      <c r="DK5" s="1154"/>
      <c r="DL5" s="1152" t="s">
        <v>384</v>
      </c>
      <c r="DM5" s="1153"/>
      <c r="DN5" s="1153"/>
      <c r="DO5" s="1153"/>
      <c r="DP5" s="1154"/>
      <c r="DQ5" s="1056" t="s">
        <v>385</v>
      </c>
      <c r="DR5" s="1057"/>
      <c r="DS5" s="1057"/>
      <c r="DT5" s="1057"/>
      <c r="DU5" s="1058"/>
      <c r="DV5" s="1056" t="s">
        <v>376</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2">
      <c r="A7" s="259">
        <v>1</v>
      </c>
      <c r="B7" s="1104" t="s">
        <v>386</v>
      </c>
      <c r="C7" s="1105"/>
      <c r="D7" s="1105"/>
      <c r="E7" s="1105"/>
      <c r="F7" s="1105"/>
      <c r="G7" s="1105"/>
      <c r="H7" s="1105"/>
      <c r="I7" s="1105"/>
      <c r="J7" s="1105"/>
      <c r="K7" s="1105"/>
      <c r="L7" s="1105"/>
      <c r="M7" s="1105"/>
      <c r="N7" s="1105"/>
      <c r="O7" s="1105"/>
      <c r="P7" s="1106"/>
      <c r="Q7" s="1158">
        <v>9544</v>
      </c>
      <c r="R7" s="1159"/>
      <c r="S7" s="1159"/>
      <c r="T7" s="1159"/>
      <c r="U7" s="1159"/>
      <c r="V7" s="1159">
        <v>9242</v>
      </c>
      <c r="W7" s="1159"/>
      <c r="X7" s="1159"/>
      <c r="Y7" s="1159"/>
      <c r="Z7" s="1159"/>
      <c r="AA7" s="1159">
        <v>302</v>
      </c>
      <c r="AB7" s="1159"/>
      <c r="AC7" s="1159"/>
      <c r="AD7" s="1159"/>
      <c r="AE7" s="1160"/>
      <c r="AF7" s="1161">
        <v>288</v>
      </c>
      <c r="AG7" s="1162"/>
      <c r="AH7" s="1162"/>
      <c r="AI7" s="1162"/>
      <c r="AJ7" s="1163"/>
      <c r="AK7" s="1145">
        <v>355</v>
      </c>
      <c r="AL7" s="1146"/>
      <c r="AM7" s="1146"/>
      <c r="AN7" s="1146"/>
      <c r="AO7" s="1146"/>
      <c r="AP7" s="1146">
        <v>8825</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585</v>
      </c>
      <c r="BT7" s="1150"/>
      <c r="BU7" s="1150"/>
      <c r="BV7" s="1150"/>
      <c r="BW7" s="1150"/>
      <c r="BX7" s="1150"/>
      <c r="BY7" s="1150"/>
      <c r="BZ7" s="1150"/>
      <c r="CA7" s="1150"/>
      <c r="CB7" s="1150"/>
      <c r="CC7" s="1150"/>
      <c r="CD7" s="1150"/>
      <c r="CE7" s="1150"/>
      <c r="CF7" s="1150"/>
      <c r="CG7" s="1151"/>
      <c r="CH7" s="1142">
        <v>0</v>
      </c>
      <c r="CI7" s="1143"/>
      <c r="CJ7" s="1143"/>
      <c r="CK7" s="1143"/>
      <c r="CL7" s="1144"/>
      <c r="CM7" s="1142">
        <v>228</v>
      </c>
      <c r="CN7" s="1143"/>
      <c r="CO7" s="1143"/>
      <c r="CP7" s="1143"/>
      <c r="CQ7" s="1144"/>
      <c r="CR7" s="1142">
        <v>2</v>
      </c>
      <c r="CS7" s="1143"/>
      <c r="CT7" s="1143"/>
      <c r="CU7" s="1143"/>
      <c r="CV7" s="1144"/>
      <c r="CW7" s="1142" t="s">
        <v>586</v>
      </c>
      <c r="CX7" s="1143"/>
      <c r="CY7" s="1143"/>
      <c r="CZ7" s="1143"/>
      <c r="DA7" s="1144"/>
      <c r="DB7" s="1142" t="s">
        <v>587</v>
      </c>
      <c r="DC7" s="1143"/>
      <c r="DD7" s="1143"/>
      <c r="DE7" s="1143"/>
      <c r="DF7" s="1144"/>
      <c r="DG7" s="1142" t="s">
        <v>587</v>
      </c>
      <c r="DH7" s="1143"/>
      <c r="DI7" s="1143"/>
      <c r="DJ7" s="1143"/>
      <c r="DK7" s="1144"/>
      <c r="DL7" s="1142" t="s">
        <v>588</v>
      </c>
      <c r="DM7" s="1143"/>
      <c r="DN7" s="1143"/>
      <c r="DO7" s="1143"/>
      <c r="DP7" s="1144"/>
      <c r="DQ7" s="1142" t="s">
        <v>588</v>
      </c>
      <c r="DR7" s="1143"/>
      <c r="DS7" s="1143"/>
      <c r="DT7" s="1143"/>
      <c r="DU7" s="1144"/>
      <c r="DV7" s="1169"/>
      <c r="DW7" s="1170"/>
      <c r="DX7" s="1170"/>
      <c r="DY7" s="1170"/>
      <c r="DZ7" s="1171"/>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589</v>
      </c>
      <c r="BT8" s="1070"/>
      <c r="BU8" s="1070"/>
      <c r="BV8" s="1070"/>
      <c r="BW8" s="1070"/>
      <c r="BX8" s="1070"/>
      <c r="BY8" s="1070"/>
      <c r="BZ8" s="1070"/>
      <c r="CA8" s="1070"/>
      <c r="CB8" s="1070"/>
      <c r="CC8" s="1070"/>
      <c r="CD8" s="1070"/>
      <c r="CE8" s="1070"/>
      <c r="CF8" s="1070"/>
      <c r="CG8" s="1071"/>
      <c r="CH8" s="1044">
        <v>-215</v>
      </c>
      <c r="CI8" s="1045"/>
      <c r="CJ8" s="1045"/>
      <c r="CK8" s="1045"/>
      <c r="CL8" s="1046"/>
      <c r="CM8" s="1044">
        <v>2249</v>
      </c>
      <c r="CN8" s="1045"/>
      <c r="CO8" s="1045"/>
      <c r="CP8" s="1045"/>
      <c r="CQ8" s="1046"/>
      <c r="CR8" s="1044">
        <v>0</v>
      </c>
      <c r="CS8" s="1045"/>
      <c r="CT8" s="1045"/>
      <c r="CU8" s="1045"/>
      <c r="CV8" s="1046"/>
      <c r="CW8" s="1044" t="s">
        <v>590</v>
      </c>
      <c r="CX8" s="1045"/>
      <c r="CY8" s="1045"/>
      <c r="CZ8" s="1045"/>
      <c r="DA8" s="1046"/>
      <c r="DB8" s="1044">
        <v>11</v>
      </c>
      <c r="DC8" s="1045"/>
      <c r="DD8" s="1045"/>
      <c r="DE8" s="1045"/>
      <c r="DF8" s="1046"/>
      <c r="DG8" s="1044" t="s">
        <v>591</v>
      </c>
      <c r="DH8" s="1045"/>
      <c r="DI8" s="1045"/>
      <c r="DJ8" s="1045"/>
      <c r="DK8" s="1046"/>
      <c r="DL8" s="1044" t="s">
        <v>591</v>
      </c>
      <c r="DM8" s="1045"/>
      <c r="DN8" s="1045"/>
      <c r="DO8" s="1045"/>
      <c r="DP8" s="1046"/>
      <c r="DQ8" s="1044">
        <v>10</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388</v>
      </c>
      <c r="B23" s="999" t="s">
        <v>389</v>
      </c>
      <c r="C23" s="1000"/>
      <c r="D23" s="1000"/>
      <c r="E23" s="1000"/>
      <c r="F23" s="1000"/>
      <c r="G23" s="1000"/>
      <c r="H23" s="1000"/>
      <c r="I23" s="1000"/>
      <c r="J23" s="1000"/>
      <c r="K23" s="1000"/>
      <c r="L23" s="1000"/>
      <c r="M23" s="1000"/>
      <c r="N23" s="1000"/>
      <c r="O23" s="1000"/>
      <c r="P23" s="1001"/>
      <c r="Q23" s="1122">
        <v>9544</v>
      </c>
      <c r="R23" s="1123"/>
      <c r="S23" s="1123"/>
      <c r="T23" s="1123"/>
      <c r="U23" s="1123"/>
      <c r="V23" s="1123">
        <v>9242</v>
      </c>
      <c r="W23" s="1123"/>
      <c r="X23" s="1123"/>
      <c r="Y23" s="1123"/>
      <c r="Z23" s="1123"/>
      <c r="AA23" s="1123">
        <v>302</v>
      </c>
      <c r="AB23" s="1123"/>
      <c r="AC23" s="1123"/>
      <c r="AD23" s="1123"/>
      <c r="AE23" s="1124"/>
      <c r="AF23" s="1125">
        <v>288</v>
      </c>
      <c r="AG23" s="1123"/>
      <c r="AH23" s="1123"/>
      <c r="AI23" s="1123"/>
      <c r="AJ23" s="1126"/>
      <c r="AK23" s="1127"/>
      <c r="AL23" s="1128"/>
      <c r="AM23" s="1128"/>
      <c r="AN23" s="1128"/>
      <c r="AO23" s="1128"/>
      <c r="AP23" s="1123">
        <v>8825</v>
      </c>
      <c r="AQ23" s="1123"/>
      <c r="AR23" s="1123"/>
      <c r="AS23" s="1123"/>
      <c r="AT23" s="1123"/>
      <c r="AU23" s="1129"/>
      <c r="AV23" s="1129"/>
      <c r="AW23" s="1129"/>
      <c r="AX23" s="1129"/>
      <c r="AY23" s="1130"/>
      <c r="AZ23" s="1119" t="s">
        <v>390</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8" t="s">
        <v>391</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7" t="s">
        <v>392</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3" t="s">
        <v>396</v>
      </c>
      <c r="AG26" s="1063"/>
      <c r="AH26" s="1063"/>
      <c r="AI26" s="1063"/>
      <c r="AJ26" s="1114"/>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4" t="s">
        <v>401</v>
      </c>
      <c r="C28" s="1105"/>
      <c r="D28" s="1105"/>
      <c r="E28" s="1105"/>
      <c r="F28" s="1105"/>
      <c r="G28" s="1105"/>
      <c r="H28" s="1105"/>
      <c r="I28" s="1105"/>
      <c r="J28" s="1105"/>
      <c r="K28" s="1105"/>
      <c r="L28" s="1105"/>
      <c r="M28" s="1105"/>
      <c r="N28" s="1105"/>
      <c r="O28" s="1105"/>
      <c r="P28" s="1106"/>
      <c r="Q28" s="1107">
        <v>2728</v>
      </c>
      <c r="R28" s="1108"/>
      <c r="S28" s="1108"/>
      <c r="T28" s="1108"/>
      <c r="U28" s="1108"/>
      <c r="V28" s="1108">
        <v>2725</v>
      </c>
      <c r="W28" s="1108"/>
      <c r="X28" s="1108"/>
      <c r="Y28" s="1108"/>
      <c r="Z28" s="1108"/>
      <c r="AA28" s="1108">
        <v>3</v>
      </c>
      <c r="AB28" s="1108"/>
      <c r="AC28" s="1108"/>
      <c r="AD28" s="1108"/>
      <c r="AE28" s="1109"/>
      <c r="AF28" s="1110">
        <v>3</v>
      </c>
      <c r="AG28" s="1108"/>
      <c r="AH28" s="1108"/>
      <c r="AI28" s="1108"/>
      <c r="AJ28" s="1111"/>
      <c r="AK28" s="1112">
        <v>380</v>
      </c>
      <c r="AL28" s="1101"/>
      <c r="AM28" s="1101"/>
      <c r="AN28" s="1101"/>
      <c r="AO28" s="1101"/>
      <c r="AP28" s="1101" t="s">
        <v>592</v>
      </c>
      <c r="AQ28" s="1101"/>
      <c r="AR28" s="1101"/>
      <c r="AS28" s="1101"/>
      <c r="AT28" s="1101"/>
      <c r="AU28" s="1101" t="s">
        <v>593</v>
      </c>
      <c r="AV28" s="1101"/>
      <c r="AW28" s="1101"/>
      <c r="AX28" s="1101"/>
      <c r="AY28" s="1101"/>
      <c r="AZ28" s="1101" t="s">
        <v>586</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402</v>
      </c>
      <c r="C29" s="1093"/>
      <c r="D29" s="1093"/>
      <c r="E29" s="1093"/>
      <c r="F29" s="1093"/>
      <c r="G29" s="1093"/>
      <c r="H29" s="1093"/>
      <c r="I29" s="1093"/>
      <c r="J29" s="1093"/>
      <c r="K29" s="1093"/>
      <c r="L29" s="1093"/>
      <c r="M29" s="1093"/>
      <c r="N29" s="1093"/>
      <c r="O29" s="1093"/>
      <c r="P29" s="1094"/>
      <c r="Q29" s="1098">
        <v>2437</v>
      </c>
      <c r="R29" s="1099"/>
      <c r="S29" s="1099"/>
      <c r="T29" s="1099"/>
      <c r="U29" s="1099"/>
      <c r="V29" s="1099">
        <v>2437</v>
      </c>
      <c r="W29" s="1099"/>
      <c r="X29" s="1099"/>
      <c r="Y29" s="1099"/>
      <c r="Z29" s="1099"/>
      <c r="AA29" s="1099">
        <v>0</v>
      </c>
      <c r="AB29" s="1099"/>
      <c r="AC29" s="1099"/>
      <c r="AD29" s="1099"/>
      <c r="AE29" s="1100"/>
      <c r="AF29" s="1074">
        <v>0</v>
      </c>
      <c r="AG29" s="1075"/>
      <c r="AH29" s="1075"/>
      <c r="AI29" s="1075"/>
      <c r="AJ29" s="1076"/>
      <c r="AK29" s="1035">
        <v>455</v>
      </c>
      <c r="AL29" s="1026"/>
      <c r="AM29" s="1026"/>
      <c r="AN29" s="1026"/>
      <c r="AO29" s="1026"/>
      <c r="AP29" s="1026" t="s">
        <v>593</v>
      </c>
      <c r="AQ29" s="1026"/>
      <c r="AR29" s="1026"/>
      <c r="AS29" s="1026"/>
      <c r="AT29" s="1026"/>
      <c r="AU29" s="1026" t="s">
        <v>593</v>
      </c>
      <c r="AV29" s="1026"/>
      <c r="AW29" s="1026"/>
      <c r="AX29" s="1026"/>
      <c r="AY29" s="1026"/>
      <c r="AZ29" s="1097" t="s">
        <v>608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403</v>
      </c>
      <c r="C30" s="1093"/>
      <c r="D30" s="1093"/>
      <c r="E30" s="1093"/>
      <c r="F30" s="1093"/>
      <c r="G30" s="1093"/>
      <c r="H30" s="1093"/>
      <c r="I30" s="1093"/>
      <c r="J30" s="1093"/>
      <c r="K30" s="1093"/>
      <c r="L30" s="1093"/>
      <c r="M30" s="1093"/>
      <c r="N30" s="1093"/>
      <c r="O30" s="1093"/>
      <c r="P30" s="1094"/>
      <c r="Q30" s="1098">
        <v>232</v>
      </c>
      <c r="R30" s="1099"/>
      <c r="S30" s="1099"/>
      <c r="T30" s="1099"/>
      <c r="U30" s="1099"/>
      <c r="V30" s="1099">
        <v>229</v>
      </c>
      <c r="W30" s="1099"/>
      <c r="X30" s="1099"/>
      <c r="Y30" s="1099"/>
      <c r="Z30" s="1099"/>
      <c r="AA30" s="1099">
        <v>2</v>
      </c>
      <c r="AB30" s="1099"/>
      <c r="AC30" s="1099"/>
      <c r="AD30" s="1099"/>
      <c r="AE30" s="1100"/>
      <c r="AF30" s="1074">
        <v>2</v>
      </c>
      <c r="AG30" s="1075"/>
      <c r="AH30" s="1075"/>
      <c r="AI30" s="1075"/>
      <c r="AJ30" s="1076"/>
      <c r="AK30" s="1035">
        <v>86</v>
      </c>
      <c r="AL30" s="1026"/>
      <c r="AM30" s="1026"/>
      <c r="AN30" s="1026"/>
      <c r="AO30" s="1026"/>
      <c r="AP30" s="1026" t="s">
        <v>593</v>
      </c>
      <c r="AQ30" s="1026"/>
      <c r="AR30" s="1026"/>
      <c r="AS30" s="1026"/>
      <c r="AT30" s="1026"/>
      <c r="AU30" s="1026" t="s">
        <v>593</v>
      </c>
      <c r="AV30" s="1026"/>
      <c r="AW30" s="1026"/>
      <c r="AX30" s="1026"/>
      <c r="AY30" s="1026"/>
      <c r="AZ30" s="1097" t="s">
        <v>608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404</v>
      </c>
      <c r="C31" s="1093"/>
      <c r="D31" s="1093"/>
      <c r="E31" s="1093"/>
      <c r="F31" s="1093"/>
      <c r="G31" s="1093"/>
      <c r="H31" s="1093"/>
      <c r="I31" s="1093"/>
      <c r="J31" s="1093"/>
      <c r="K31" s="1093"/>
      <c r="L31" s="1093"/>
      <c r="M31" s="1093"/>
      <c r="N31" s="1093"/>
      <c r="O31" s="1093"/>
      <c r="P31" s="1094"/>
      <c r="Q31" s="1098">
        <v>426</v>
      </c>
      <c r="R31" s="1099"/>
      <c r="S31" s="1099"/>
      <c r="T31" s="1099"/>
      <c r="U31" s="1099"/>
      <c r="V31" s="1099">
        <v>386</v>
      </c>
      <c r="W31" s="1099"/>
      <c r="X31" s="1099"/>
      <c r="Y31" s="1099"/>
      <c r="Z31" s="1099"/>
      <c r="AA31" s="1099">
        <v>40</v>
      </c>
      <c r="AB31" s="1099"/>
      <c r="AC31" s="1099"/>
      <c r="AD31" s="1099"/>
      <c r="AE31" s="1100"/>
      <c r="AF31" s="1074">
        <v>221</v>
      </c>
      <c r="AG31" s="1075"/>
      <c r="AH31" s="1075"/>
      <c r="AI31" s="1075"/>
      <c r="AJ31" s="1076"/>
      <c r="AK31" s="1035">
        <v>11</v>
      </c>
      <c r="AL31" s="1026"/>
      <c r="AM31" s="1026"/>
      <c r="AN31" s="1026"/>
      <c r="AO31" s="1026"/>
      <c r="AP31" s="1026">
        <v>2801</v>
      </c>
      <c r="AQ31" s="1026"/>
      <c r="AR31" s="1026"/>
      <c r="AS31" s="1026"/>
      <c r="AT31" s="1026"/>
      <c r="AU31" s="1026">
        <v>132</v>
      </c>
      <c r="AV31" s="1026"/>
      <c r="AW31" s="1026"/>
      <c r="AX31" s="1026"/>
      <c r="AY31" s="1026"/>
      <c r="AZ31" s="1097" t="s">
        <v>609</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406</v>
      </c>
      <c r="C32" s="1093"/>
      <c r="D32" s="1093"/>
      <c r="E32" s="1093"/>
      <c r="F32" s="1093"/>
      <c r="G32" s="1093"/>
      <c r="H32" s="1093"/>
      <c r="I32" s="1093"/>
      <c r="J32" s="1093"/>
      <c r="K32" s="1093"/>
      <c r="L32" s="1093"/>
      <c r="M32" s="1093"/>
      <c r="N32" s="1093"/>
      <c r="O32" s="1093"/>
      <c r="P32" s="1094"/>
      <c r="Q32" s="1098">
        <v>915</v>
      </c>
      <c r="R32" s="1099"/>
      <c r="S32" s="1099"/>
      <c r="T32" s="1099"/>
      <c r="U32" s="1099"/>
      <c r="V32" s="1099">
        <v>906</v>
      </c>
      <c r="W32" s="1099"/>
      <c r="X32" s="1099"/>
      <c r="Y32" s="1099"/>
      <c r="Z32" s="1099"/>
      <c r="AA32" s="1099">
        <v>9</v>
      </c>
      <c r="AB32" s="1099"/>
      <c r="AC32" s="1099"/>
      <c r="AD32" s="1099"/>
      <c r="AE32" s="1100"/>
      <c r="AF32" s="1074">
        <v>9</v>
      </c>
      <c r="AG32" s="1075"/>
      <c r="AH32" s="1075"/>
      <c r="AI32" s="1075"/>
      <c r="AJ32" s="1076"/>
      <c r="AK32" s="1035">
        <v>166</v>
      </c>
      <c r="AL32" s="1026"/>
      <c r="AM32" s="1026"/>
      <c r="AN32" s="1026"/>
      <c r="AO32" s="1026"/>
      <c r="AP32" s="1026">
        <v>2629</v>
      </c>
      <c r="AQ32" s="1026"/>
      <c r="AR32" s="1026"/>
      <c r="AS32" s="1026"/>
      <c r="AT32" s="1026"/>
      <c r="AU32" s="1026">
        <v>2145</v>
      </c>
      <c r="AV32" s="1026"/>
      <c r="AW32" s="1026"/>
      <c r="AX32" s="1026"/>
      <c r="AY32" s="1026"/>
      <c r="AZ32" s="1097" t="s">
        <v>608</v>
      </c>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388</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236</v>
      </c>
      <c r="AG63" s="1014"/>
      <c r="AH63" s="1014"/>
      <c r="AI63" s="1014"/>
      <c r="AJ63" s="1085"/>
      <c r="AK63" s="1086"/>
      <c r="AL63" s="1018"/>
      <c r="AM63" s="1018"/>
      <c r="AN63" s="1018"/>
      <c r="AO63" s="1018"/>
      <c r="AP63" s="1014">
        <v>5430</v>
      </c>
      <c r="AQ63" s="1014"/>
      <c r="AR63" s="1014"/>
      <c r="AS63" s="1014"/>
      <c r="AT63" s="1014"/>
      <c r="AU63" s="1014">
        <v>2277</v>
      </c>
      <c r="AV63" s="1014"/>
      <c r="AW63" s="1014"/>
      <c r="AX63" s="1014"/>
      <c r="AY63" s="1014"/>
      <c r="AZ63" s="1080"/>
      <c r="BA63" s="1080"/>
      <c r="BB63" s="1080"/>
      <c r="BC63" s="1080"/>
      <c r="BD63" s="1080"/>
      <c r="BE63" s="1015"/>
      <c r="BF63" s="1015"/>
      <c r="BG63" s="1015"/>
      <c r="BH63" s="1015"/>
      <c r="BI63" s="1016"/>
      <c r="BJ63" s="1081" t="s">
        <v>410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414</v>
      </c>
      <c r="W66" s="1057"/>
      <c r="X66" s="1057"/>
      <c r="Y66" s="1057"/>
      <c r="Z66" s="1058"/>
      <c r="AA66" s="1056" t="s">
        <v>415</v>
      </c>
      <c r="AB66" s="1057"/>
      <c r="AC66" s="1057"/>
      <c r="AD66" s="1057"/>
      <c r="AE66" s="1058"/>
      <c r="AF66" s="1062" t="s">
        <v>416</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594</v>
      </c>
      <c r="C68" s="1041"/>
      <c r="D68" s="1041"/>
      <c r="E68" s="1041"/>
      <c r="F68" s="1041"/>
      <c r="G68" s="1041"/>
      <c r="H68" s="1041"/>
      <c r="I68" s="1041"/>
      <c r="J68" s="1041"/>
      <c r="K68" s="1041"/>
      <c r="L68" s="1041"/>
      <c r="M68" s="1041"/>
      <c r="N68" s="1041"/>
      <c r="O68" s="1041"/>
      <c r="P68" s="1042"/>
      <c r="Q68" s="1043">
        <v>2104</v>
      </c>
      <c r="R68" s="1037"/>
      <c r="S68" s="1037"/>
      <c r="T68" s="1037"/>
      <c r="U68" s="1037"/>
      <c r="V68" s="1037">
        <v>2021</v>
      </c>
      <c r="W68" s="1037"/>
      <c r="X68" s="1037"/>
      <c r="Y68" s="1037"/>
      <c r="Z68" s="1037"/>
      <c r="AA68" s="1037">
        <v>82</v>
      </c>
      <c r="AB68" s="1037"/>
      <c r="AC68" s="1037"/>
      <c r="AD68" s="1037"/>
      <c r="AE68" s="1037"/>
      <c r="AF68" s="1037">
        <v>82</v>
      </c>
      <c r="AG68" s="1037"/>
      <c r="AH68" s="1037"/>
      <c r="AI68" s="1037"/>
      <c r="AJ68" s="1037"/>
      <c r="AK68" s="1037">
        <v>160</v>
      </c>
      <c r="AL68" s="1037"/>
      <c r="AM68" s="1037"/>
      <c r="AN68" s="1037"/>
      <c r="AO68" s="1037"/>
      <c r="AP68" s="1037" t="s">
        <v>596</v>
      </c>
      <c r="AQ68" s="1037"/>
      <c r="AR68" s="1037"/>
      <c r="AS68" s="1037"/>
      <c r="AT68" s="1037"/>
      <c r="AU68" s="1037" t="s">
        <v>596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595</v>
      </c>
      <c r="C69" s="1030"/>
      <c r="D69" s="1030"/>
      <c r="E69" s="1030"/>
      <c r="F69" s="1030"/>
      <c r="G69" s="1030"/>
      <c r="H69" s="1030"/>
      <c r="I69" s="1030"/>
      <c r="J69" s="1030"/>
      <c r="K69" s="1030"/>
      <c r="L69" s="1030"/>
      <c r="M69" s="1030"/>
      <c r="N69" s="1030"/>
      <c r="O69" s="1030"/>
      <c r="P69" s="1031"/>
      <c r="Q69" s="1032">
        <v>18</v>
      </c>
      <c r="R69" s="1026"/>
      <c r="S69" s="1026"/>
      <c r="T69" s="1026"/>
      <c r="U69" s="1026"/>
      <c r="V69" s="1026">
        <v>17</v>
      </c>
      <c r="W69" s="1026"/>
      <c r="X69" s="1026"/>
      <c r="Y69" s="1026"/>
      <c r="Z69" s="1026"/>
      <c r="AA69" s="1026">
        <v>1</v>
      </c>
      <c r="AB69" s="1026"/>
      <c r="AC69" s="1026"/>
      <c r="AD69" s="1026"/>
      <c r="AE69" s="1026"/>
      <c r="AF69" s="1026">
        <v>1</v>
      </c>
      <c r="AG69" s="1026"/>
      <c r="AH69" s="1026"/>
      <c r="AI69" s="1026"/>
      <c r="AJ69" s="1026"/>
      <c r="AK69" s="1026" t="s">
        <v>596</v>
      </c>
      <c r="AL69" s="1026"/>
      <c r="AM69" s="1026"/>
      <c r="AN69" s="1026"/>
      <c r="AO69" s="1026"/>
      <c r="AP69" s="1026" t="s">
        <v>596</v>
      </c>
      <c r="AQ69" s="1026"/>
      <c r="AR69" s="1026"/>
      <c r="AS69" s="1026"/>
      <c r="AT69" s="1026"/>
      <c r="AU69" s="1026" t="s">
        <v>596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597</v>
      </c>
      <c r="C70" s="1030"/>
      <c r="D70" s="1030"/>
      <c r="E70" s="1030"/>
      <c r="F70" s="1030"/>
      <c r="G70" s="1030"/>
      <c r="H70" s="1030"/>
      <c r="I70" s="1030"/>
      <c r="J70" s="1030"/>
      <c r="K70" s="1030"/>
      <c r="L70" s="1030"/>
      <c r="M70" s="1030"/>
      <c r="N70" s="1030"/>
      <c r="O70" s="1030"/>
      <c r="P70" s="1031"/>
      <c r="Q70" s="1032">
        <v>24</v>
      </c>
      <c r="R70" s="1026"/>
      <c r="S70" s="1026"/>
      <c r="T70" s="1026"/>
      <c r="U70" s="1026"/>
      <c r="V70" s="1026">
        <v>19</v>
      </c>
      <c r="W70" s="1026"/>
      <c r="X70" s="1026"/>
      <c r="Y70" s="1026"/>
      <c r="Z70" s="1026"/>
      <c r="AA70" s="1026">
        <v>5</v>
      </c>
      <c r="AB70" s="1026"/>
      <c r="AC70" s="1026"/>
      <c r="AD70" s="1026"/>
      <c r="AE70" s="1026"/>
      <c r="AF70" s="1026">
        <v>5</v>
      </c>
      <c r="AG70" s="1026"/>
      <c r="AH70" s="1026"/>
      <c r="AI70" s="1026"/>
      <c r="AJ70" s="1026"/>
      <c r="AK70" s="1026" t="s">
        <v>598</v>
      </c>
      <c r="AL70" s="1026"/>
      <c r="AM70" s="1026"/>
      <c r="AN70" s="1026"/>
      <c r="AO70" s="1026"/>
      <c r="AP70" s="1026" t="s">
        <v>598</v>
      </c>
      <c r="AQ70" s="1026"/>
      <c r="AR70" s="1026"/>
      <c r="AS70" s="1026"/>
      <c r="AT70" s="1026"/>
      <c r="AU70" s="1026" t="s">
        <v>599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600</v>
      </c>
      <c r="C71" s="1030"/>
      <c r="D71" s="1030"/>
      <c r="E71" s="1030"/>
      <c r="F71" s="1030"/>
      <c r="G71" s="1030"/>
      <c r="H71" s="1030"/>
      <c r="I71" s="1030"/>
      <c r="J71" s="1030"/>
      <c r="K71" s="1030"/>
      <c r="L71" s="1030"/>
      <c r="M71" s="1030"/>
      <c r="N71" s="1030"/>
      <c r="O71" s="1030"/>
      <c r="P71" s="1031"/>
      <c r="Q71" s="1032">
        <v>225</v>
      </c>
      <c r="R71" s="1026"/>
      <c r="S71" s="1026"/>
      <c r="T71" s="1026"/>
      <c r="U71" s="1026"/>
      <c r="V71" s="1026">
        <v>214</v>
      </c>
      <c r="W71" s="1026"/>
      <c r="X71" s="1026"/>
      <c r="Y71" s="1026"/>
      <c r="Z71" s="1026"/>
      <c r="AA71" s="1026">
        <v>11</v>
      </c>
      <c r="AB71" s="1026"/>
      <c r="AC71" s="1026"/>
      <c r="AD71" s="1026"/>
      <c r="AE71" s="1026"/>
      <c r="AF71" s="1026">
        <v>11</v>
      </c>
      <c r="AG71" s="1026"/>
      <c r="AH71" s="1026"/>
      <c r="AI71" s="1026"/>
      <c r="AJ71" s="1026"/>
      <c r="AK71" s="1026">
        <v>7</v>
      </c>
      <c r="AL71" s="1026"/>
      <c r="AM71" s="1026"/>
      <c r="AN71" s="1026"/>
      <c r="AO71" s="1026"/>
      <c r="AP71" s="1026" t="s">
        <v>596</v>
      </c>
      <c r="AQ71" s="1026"/>
      <c r="AR71" s="1026"/>
      <c r="AS71" s="1026"/>
      <c r="AT71" s="1026"/>
      <c r="AU71" s="1026" t="s">
        <v>596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601</v>
      </c>
      <c r="C72" s="1030"/>
      <c r="D72" s="1030"/>
      <c r="E72" s="1030"/>
      <c r="F72" s="1030"/>
      <c r="G72" s="1030"/>
      <c r="H72" s="1030"/>
      <c r="I72" s="1030"/>
      <c r="J72" s="1030"/>
      <c r="K72" s="1030"/>
      <c r="L72" s="1030"/>
      <c r="M72" s="1030"/>
      <c r="N72" s="1030"/>
      <c r="O72" s="1030"/>
      <c r="P72" s="1031"/>
      <c r="Q72" s="1032">
        <v>207</v>
      </c>
      <c r="R72" s="1026"/>
      <c r="S72" s="1026"/>
      <c r="T72" s="1026"/>
      <c r="U72" s="1026"/>
      <c r="V72" s="1026">
        <v>202</v>
      </c>
      <c r="W72" s="1026"/>
      <c r="X72" s="1026"/>
      <c r="Y72" s="1026"/>
      <c r="Z72" s="1026"/>
      <c r="AA72" s="1026">
        <v>5</v>
      </c>
      <c r="AB72" s="1026"/>
      <c r="AC72" s="1026"/>
      <c r="AD72" s="1026"/>
      <c r="AE72" s="1026"/>
      <c r="AF72" s="1026">
        <v>5</v>
      </c>
      <c r="AG72" s="1026"/>
      <c r="AH72" s="1026"/>
      <c r="AI72" s="1026"/>
      <c r="AJ72" s="1026"/>
      <c r="AK72" s="1026">
        <v>5</v>
      </c>
      <c r="AL72" s="1026"/>
      <c r="AM72" s="1026"/>
      <c r="AN72" s="1026"/>
      <c r="AO72" s="1026"/>
      <c r="AP72" s="1026" t="s">
        <v>603</v>
      </c>
      <c r="AQ72" s="1026"/>
      <c r="AR72" s="1026"/>
      <c r="AS72" s="1026"/>
      <c r="AT72" s="1026"/>
      <c r="AU72" s="1026" t="s">
        <v>596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602</v>
      </c>
      <c r="C73" s="1030"/>
      <c r="D73" s="1030"/>
      <c r="E73" s="1030"/>
      <c r="F73" s="1030"/>
      <c r="G73" s="1030"/>
      <c r="H73" s="1030"/>
      <c r="I73" s="1030"/>
      <c r="J73" s="1030"/>
      <c r="K73" s="1030"/>
      <c r="L73" s="1030"/>
      <c r="M73" s="1030"/>
      <c r="N73" s="1030"/>
      <c r="O73" s="1030"/>
      <c r="P73" s="1031"/>
      <c r="Q73" s="1032">
        <v>160702</v>
      </c>
      <c r="R73" s="1026"/>
      <c r="S73" s="1026"/>
      <c r="T73" s="1026"/>
      <c r="U73" s="1026"/>
      <c r="V73" s="1026">
        <v>157371</v>
      </c>
      <c r="W73" s="1026"/>
      <c r="X73" s="1026"/>
      <c r="Y73" s="1026"/>
      <c r="Z73" s="1026"/>
      <c r="AA73" s="1026">
        <v>3331</v>
      </c>
      <c r="AB73" s="1026"/>
      <c r="AC73" s="1026"/>
      <c r="AD73" s="1026"/>
      <c r="AE73" s="1026"/>
      <c r="AF73" s="1026">
        <v>3331</v>
      </c>
      <c r="AG73" s="1026"/>
      <c r="AH73" s="1026"/>
      <c r="AI73" s="1026"/>
      <c r="AJ73" s="1026"/>
      <c r="AK73" s="1026">
        <v>295</v>
      </c>
      <c r="AL73" s="1026"/>
      <c r="AM73" s="1026"/>
      <c r="AN73" s="1026"/>
      <c r="AO73" s="1026"/>
      <c r="AP73" s="1026" t="s">
        <v>596</v>
      </c>
      <c r="AQ73" s="1026"/>
      <c r="AR73" s="1026"/>
      <c r="AS73" s="1026"/>
      <c r="AT73" s="1026"/>
      <c r="AU73" s="1026" t="s">
        <v>604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388</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3435</v>
      </c>
      <c r="AG88" s="1014"/>
      <c r="AH88" s="1014"/>
      <c r="AI88" s="1014"/>
      <c r="AJ88" s="1014"/>
      <c r="AK88" s="1018"/>
      <c r="AL88" s="1018"/>
      <c r="AM88" s="1018"/>
      <c r="AN88" s="1018"/>
      <c r="AO88" s="1018"/>
      <c r="AP88" s="1014" t="s">
        <v>598</v>
      </c>
      <c r="AQ88" s="1014"/>
      <c r="AR88" s="1014"/>
      <c r="AS88" s="1014"/>
      <c r="AT88" s="1014"/>
      <c r="AU88" s="1014" t="s">
        <v>596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v>
      </c>
      <c r="CS102" s="1006"/>
      <c r="CT102" s="1006"/>
      <c r="CU102" s="1006"/>
      <c r="CV102" s="1007"/>
      <c r="CW102" s="1005" t="s">
        <v>605</v>
      </c>
      <c r="CX102" s="1006"/>
      <c r="CY102" s="1006"/>
      <c r="CZ102" s="1006"/>
      <c r="DA102" s="1007"/>
      <c r="DB102" s="1005">
        <v>11</v>
      </c>
      <c r="DC102" s="1006"/>
      <c r="DD102" s="1006"/>
      <c r="DE102" s="1006"/>
      <c r="DF102" s="1007"/>
      <c r="DG102" s="1005" t="s">
        <v>606</v>
      </c>
      <c r="DH102" s="1006"/>
      <c r="DI102" s="1006"/>
      <c r="DJ102" s="1006"/>
      <c r="DK102" s="1007"/>
      <c r="DL102" s="1005" t="s">
        <v>607</v>
      </c>
      <c r="DM102" s="1006"/>
      <c r="DN102" s="1006"/>
      <c r="DO102" s="1006"/>
      <c r="DP102" s="1007"/>
      <c r="DQ102" s="1005">
        <v>10</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306</v>
      </c>
      <c r="AG109" s="949"/>
      <c r="AH109" s="949"/>
      <c r="AI109" s="949"/>
      <c r="AJ109" s="950"/>
      <c r="AK109" s="951" t="s">
        <v>305</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306</v>
      </c>
      <c r="BW109" s="949"/>
      <c r="BX109" s="949"/>
      <c r="BY109" s="949"/>
      <c r="BZ109" s="950"/>
      <c r="CA109" s="951" t="s">
        <v>305</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306</v>
      </c>
      <c r="DM109" s="949"/>
      <c r="DN109" s="949"/>
      <c r="DO109" s="949"/>
      <c r="DP109" s="950"/>
      <c r="DQ109" s="951" t="s">
        <v>305</v>
      </c>
      <c r="DR109" s="949"/>
      <c r="DS109" s="949"/>
      <c r="DT109" s="949"/>
      <c r="DU109" s="950"/>
      <c r="DV109" s="951" t="s">
        <v>430</v>
      </c>
      <c r="DW109" s="949"/>
      <c r="DX109" s="949"/>
      <c r="DY109" s="949"/>
      <c r="DZ109" s="980"/>
    </row>
    <row r="110" spans="1:131" s="247" customFormat="1" ht="26.25" customHeight="1" x14ac:dyDescent="0.2">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975523</v>
      </c>
      <c r="AB110" s="942"/>
      <c r="AC110" s="942"/>
      <c r="AD110" s="942"/>
      <c r="AE110" s="943"/>
      <c r="AF110" s="944">
        <v>941979</v>
      </c>
      <c r="AG110" s="942"/>
      <c r="AH110" s="942"/>
      <c r="AI110" s="942"/>
      <c r="AJ110" s="943"/>
      <c r="AK110" s="944">
        <v>892918</v>
      </c>
      <c r="AL110" s="942"/>
      <c r="AM110" s="942"/>
      <c r="AN110" s="942"/>
      <c r="AO110" s="943"/>
      <c r="AP110" s="945">
        <v>20</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8977793</v>
      </c>
      <c r="BR110" s="889"/>
      <c r="BS110" s="889"/>
      <c r="BT110" s="889"/>
      <c r="BU110" s="889"/>
      <c r="BV110" s="889">
        <v>8564358</v>
      </c>
      <c r="BW110" s="889"/>
      <c r="BX110" s="889"/>
      <c r="BY110" s="889"/>
      <c r="BZ110" s="889"/>
      <c r="CA110" s="889">
        <v>8825294</v>
      </c>
      <c r="CB110" s="889"/>
      <c r="CC110" s="889"/>
      <c r="CD110" s="889"/>
      <c r="CE110" s="889"/>
      <c r="CF110" s="913">
        <v>197.9</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410</v>
      </c>
      <c r="DH110" s="889"/>
      <c r="DI110" s="889"/>
      <c r="DJ110" s="889"/>
      <c r="DK110" s="889"/>
      <c r="DL110" s="889" t="s">
        <v>390</v>
      </c>
      <c r="DM110" s="889"/>
      <c r="DN110" s="889"/>
      <c r="DO110" s="889"/>
      <c r="DP110" s="889"/>
      <c r="DQ110" s="889" t="s">
        <v>436</v>
      </c>
      <c r="DR110" s="889"/>
      <c r="DS110" s="889"/>
      <c r="DT110" s="889"/>
      <c r="DU110" s="889"/>
      <c r="DV110" s="890" t="s">
        <v>410</v>
      </c>
      <c r="DW110" s="890"/>
      <c r="DX110" s="890"/>
      <c r="DY110" s="890"/>
      <c r="DZ110" s="891"/>
    </row>
    <row r="111" spans="1:131" s="247" customFormat="1" ht="26.25" customHeight="1" x14ac:dyDescent="0.2">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410</v>
      </c>
      <c r="AG111" s="970"/>
      <c r="AH111" s="970"/>
      <c r="AI111" s="970"/>
      <c r="AJ111" s="971"/>
      <c r="AK111" s="972" t="s">
        <v>390</v>
      </c>
      <c r="AL111" s="970"/>
      <c r="AM111" s="970"/>
      <c r="AN111" s="970"/>
      <c r="AO111" s="971"/>
      <c r="AP111" s="973" t="s">
        <v>390</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390</v>
      </c>
      <c r="BR111" s="861"/>
      <c r="BS111" s="861"/>
      <c r="BT111" s="861"/>
      <c r="BU111" s="861"/>
      <c r="BV111" s="861" t="s">
        <v>436</v>
      </c>
      <c r="BW111" s="861"/>
      <c r="BX111" s="861"/>
      <c r="BY111" s="861"/>
      <c r="BZ111" s="861"/>
      <c r="CA111" s="861" t="s">
        <v>390</v>
      </c>
      <c r="CB111" s="861"/>
      <c r="CC111" s="861"/>
      <c r="CD111" s="861"/>
      <c r="CE111" s="861"/>
      <c r="CF111" s="922" t="s">
        <v>390</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410</v>
      </c>
      <c r="DH111" s="861"/>
      <c r="DI111" s="861"/>
      <c r="DJ111" s="861"/>
      <c r="DK111" s="861"/>
      <c r="DL111" s="861" t="s">
        <v>410</v>
      </c>
      <c r="DM111" s="861"/>
      <c r="DN111" s="861"/>
      <c r="DO111" s="861"/>
      <c r="DP111" s="861"/>
      <c r="DQ111" s="861" t="s">
        <v>390</v>
      </c>
      <c r="DR111" s="861"/>
      <c r="DS111" s="861"/>
      <c r="DT111" s="861"/>
      <c r="DU111" s="861"/>
      <c r="DV111" s="838" t="s">
        <v>390</v>
      </c>
      <c r="DW111" s="838"/>
      <c r="DX111" s="838"/>
      <c r="DY111" s="838"/>
      <c r="DZ111" s="839"/>
    </row>
    <row r="112" spans="1:131" s="247" customFormat="1" ht="26.25" customHeight="1" x14ac:dyDescent="0.2">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438</v>
      </c>
      <c r="AG112" s="824"/>
      <c r="AH112" s="824"/>
      <c r="AI112" s="824"/>
      <c r="AJ112" s="825"/>
      <c r="AK112" s="826" t="s">
        <v>390</v>
      </c>
      <c r="AL112" s="824"/>
      <c r="AM112" s="824"/>
      <c r="AN112" s="824"/>
      <c r="AO112" s="825"/>
      <c r="AP112" s="871" t="s">
        <v>438</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2088477</v>
      </c>
      <c r="BR112" s="861"/>
      <c r="BS112" s="861"/>
      <c r="BT112" s="861"/>
      <c r="BU112" s="861"/>
      <c r="BV112" s="861">
        <v>2117424</v>
      </c>
      <c r="BW112" s="861"/>
      <c r="BX112" s="861"/>
      <c r="BY112" s="861"/>
      <c r="BZ112" s="861"/>
      <c r="CA112" s="861">
        <v>2277012</v>
      </c>
      <c r="CB112" s="861"/>
      <c r="CC112" s="861"/>
      <c r="CD112" s="861"/>
      <c r="CE112" s="861"/>
      <c r="CF112" s="922">
        <v>51.1</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438</v>
      </c>
      <c r="DH112" s="861"/>
      <c r="DI112" s="861"/>
      <c r="DJ112" s="861"/>
      <c r="DK112" s="861"/>
      <c r="DL112" s="861" t="s">
        <v>390</v>
      </c>
      <c r="DM112" s="861"/>
      <c r="DN112" s="861"/>
      <c r="DO112" s="861"/>
      <c r="DP112" s="861"/>
      <c r="DQ112" s="861" t="s">
        <v>390</v>
      </c>
      <c r="DR112" s="861"/>
      <c r="DS112" s="861"/>
      <c r="DT112" s="861"/>
      <c r="DU112" s="861"/>
      <c r="DV112" s="838" t="s">
        <v>390</v>
      </c>
      <c r="DW112" s="838"/>
      <c r="DX112" s="838"/>
      <c r="DY112" s="838"/>
      <c r="DZ112" s="839"/>
    </row>
    <row r="113" spans="1:130" s="247" customFormat="1" ht="26.25" customHeight="1" x14ac:dyDescent="0.2">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151287</v>
      </c>
      <c r="AB113" s="970"/>
      <c r="AC113" s="970"/>
      <c r="AD113" s="970"/>
      <c r="AE113" s="971"/>
      <c r="AF113" s="972">
        <v>166697</v>
      </c>
      <c r="AG113" s="970"/>
      <c r="AH113" s="970"/>
      <c r="AI113" s="970"/>
      <c r="AJ113" s="971"/>
      <c r="AK113" s="972">
        <v>161070</v>
      </c>
      <c r="AL113" s="970"/>
      <c r="AM113" s="970"/>
      <c r="AN113" s="970"/>
      <c r="AO113" s="971"/>
      <c r="AP113" s="973">
        <v>3.6</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t="s">
        <v>436</v>
      </c>
      <c r="BR113" s="861"/>
      <c r="BS113" s="861"/>
      <c r="BT113" s="861"/>
      <c r="BU113" s="861"/>
      <c r="BV113" s="861" t="s">
        <v>438</v>
      </c>
      <c r="BW113" s="861"/>
      <c r="BX113" s="861"/>
      <c r="BY113" s="861"/>
      <c r="BZ113" s="861"/>
      <c r="CA113" s="861" t="s">
        <v>438</v>
      </c>
      <c r="CB113" s="861"/>
      <c r="CC113" s="861"/>
      <c r="CD113" s="861"/>
      <c r="CE113" s="861"/>
      <c r="CF113" s="922" t="s">
        <v>438</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438</v>
      </c>
      <c r="DH113" s="824"/>
      <c r="DI113" s="824"/>
      <c r="DJ113" s="824"/>
      <c r="DK113" s="825"/>
      <c r="DL113" s="826" t="s">
        <v>410</v>
      </c>
      <c r="DM113" s="824"/>
      <c r="DN113" s="824"/>
      <c r="DO113" s="824"/>
      <c r="DP113" s="825"/>
      <c r="DQ113" s="826" t="s">
        <v>390</v>
      </c>
      <c r="DR113" s="824"/>
      <c r="DS113" s="824"/>
      <c r="DT113" s="824"/>
      <c r="DU113" s="825"/>
      <c r="DV113" s="871" t="s">
        <v>410</v>
      </c>
      <c r="DW113" s="872"/>
      <c r="DX113" s="872"/>
      <c r="DY113" s="872"/>
      <c r="DZ113" s="873"/>
    </row>
    <row r="114" spans="1:130" s="247" customFormat="1" ht="26.25" customHeight="1" x14ac:dyDescent="0.2">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390</v>
      </c>
      <c r="AB114" s="824"/>
      <c r="AC114" s="824"/>
      <c r="AD114" s="824"/>
      <c r="AE114" s="825"/>
      <c r="AF114" s="826" t="s">
        <v>390</v>
      </c>
      <c r="AG114" s="824"/>
      <c r="AH114" s="824"/>
      <c r="AI114" s="824"/>
      <c r="AJ114" s="825"/>
      <c r="AK114" s="826" t="s">
        <v>390</v>
      </c>
      <c r="AL114" s="824"/>
      <c r="AM114" s="824"/>
      <c r="AN114" s="824"/>
      <c r="AO114" s="825"/>
      <c r="AP114" s="871" t="s">
        <v>390</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1332116</v>
      </c>
      <c r="BR114" s="861"/>
      <c r="BS114" s="861"/>
      <c r="BT114" s="861"/>
      <c r="BU114" s="861"/>
      <c r="BV114" s="861">
        <v>1305444</v>
      </c>
      <c r="BW114" s="861"/>
      <c r="BX114" s="861"/>
      <c r="BY114" s="861"/>
      <c r="BZ114" s="861"/>
      <c r="CA114" s="861">
        <v>1330028</v>
      </c>
      <c r="CB114" s="861"/>
      <c r="CC114" s="861"/>
      <c r="CD114" s="861"/>
      <c r="CE114" s="861"/>
      <c r="CF114" s="922">
        <v>29.8</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390</v>
      </c>
      <c r="DH114" s="824"/>
      <c r="DI114" s="824"/>
      <c r="DJ114" s="824"/>
      <c r="DK114" s="825"/>
      <c r="DL114" s="826" t="s">
        <v>390</v>
      </c>
      <c r="DM114" s="824"/>
      <c r="DN114" s="824"/>
      <c r="DO114" s="824"/>
      <c r="DP114" s="825"/>
      <c r="DQ114" s="826" t="s">
        <v>410</v>
      </c>
      <c r="DR114" s="824"/>
      <c r="DS114" s="824"/>
      <c r="DT114" s="824"/>
      <c r="DU114" s="825"/>
      <c r="DV114" s="871" t="s">
        <v>438</v>
      </c>
      <c r="DW114" s="872"/>
      <c r="DX114" s="872"/>
      <c r="DY114" s="872"/>
      <c r="DZ114" s="873"/>
    </row>
    <row r="115" spans="1:130" s="247" customFormat="1" ht="26.25" customHeight="1" x14ac:dyDescent="0.2">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438</v>
      </c>
      <c r="AB115" s="970"/>
      <c r="AC115" s="970"/>
      <c r="AD115" s="970"/>
      <c r="AE115" s="971"/>
      <c r="AF115" s="972" t="s">
        <v>410</v>
      </c>
      <c r="AG115" s="970"/>
      <c r="AH115" s="970"/>
      <c r="AI115" s="970"/>
      <c r="AJ115" s="971"/>
      <c r="AK115" s="972" t="s">
        <v>410</v>
      </c>
      <c r="AL115" s="970"/>
      <c r="AM115" s="970"/>
      <c r="AN115" s="970"/>
      <c r="AO115" s="971"/>
      <c r="AP115" s="973" t="s">
        <v>390</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v>10045</v>
      </c>
      <c r="BR115" s="861"/>
      <c r="BS115" s="861"/>
      <c r="BT115" s="861"/>
      <c r="BU115" s="861"/>
      <c r="BV115" s="861">
        <v>7813</v>
      </c>
      <c r="BW115" s="861"/>
      <c r="BX115" s="861"/>
      <c r="BY115" s="861"/>
      <c r="BZ115" s="861"/>
      <c r="CA115" s="861">
        <v>10045</v>
      </c>
      <c r="CB115" s="861"/>
      <c r="CC115" s="861"/>
      <c r="CD115" s="861"/>
      <c r="CE115" s="861"/>
      <c r="CF115" s="922">
        <v>0.2</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390</v>
      </c>
      <c r="DH115" s="824"/>
      <c r="DI115" s="824"/>
      <c r="DJ115" s="824"/>
      <c r="DK115" s="825"/>
      <c r="DL115" s="826" t="s">
        <v>390</v>
      </c>
      <c r="DM115" s="824"/>
      <c r="DN115" s="824"/>
      <c r="DO115" s="824"/>
      <c r="DP115" s="825"/>
      <c r="DQ115" s="826" t="s">
        <v>410</v>
      </c>
      <c r="DR115" s="824"/>
      <c r="DS115" s="824"/>
      <c r="DT115" s="824"/>
      <c r="DU115" s="825"/>
      <c r="DV115" s="871" t="s">
        <v>410</v>
      </c>
      <c r="DW115" s="872"/>
      <c r="DX115" s="872"/>
      <c r="DY115" s="872"/>
      <c r="DZ115" s="873"/>
    </row>
    <row r="116" spans="1:130" s="247" customFormat="1" ht="26.25" customHeight="1" x14ac:dyDescent="0.2">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30</v>
      </c>
      <c r="AB116" s="824"/>
      <c r="AC116" s="824"/>
      <c r="AD116" s="824"/>
      <c r="AE116" s="825"/>
      <c r="AF116" s="826" t="s">
        <v>390</v>
      </c>
      <c r="AG116" s="824"/>
      <c r="AH116" s="824"/>
      <c r="AI116" s="824"/>
      <c r="AJ116" s="825"/>
      <c r="AK116" s="826" t="s">
        <v>390</v>
      </c>
      <c r="AL116" s="824"/>
      <c r="AM116" s="824"/>
      <c r="AN116" s="824"/>
      <c r="AO116" s="825"/>
      <c r="AP116" s="871" t="s">
        <v>390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410</v>
      </c>
      <c r="BR116" s="861"/>
      <c r="BS116" s="861"/>
      <c r="BT116" s="861"/>
      <c r="BU116" s="861"/>
      <c r="BV116" s="861" t="s">
        <v>390</v>
      </c>
      <c r="BW116" s="861"/>
      <c r="BX116" s="861"/>
      <c r="BY116" s="861"/>
      <c r="BZ116" s="861"/>
      <c r="CA116" s="861" t="s">
        <v>438</v>
      </c>
      <c r="CB116" s="861"/>
      <c r="CC116" s="861"/>
      <c r="CD116" s="861"/>
      <c r="CE116" s="861"/>
      <c r="CF116" s="922" t="s">
        <v>390</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390</v>
      </c>
      <c r="DM116" s="824"/>
      <c r="DN116" s="824"/>
      <c r="DO116" s="824"/>
      <c r="DP116" s="825"/>
      <c r="DQ116" s="826" t="s">
        <v>438</v>
      </c>
      <c r="DR116" s="824"/>
      <c r="DS116" s="824"/>
      <c r="DT116" s="824"/>
      <c r="DU116" s="825"/>
      <c r="DV116" s="871" t="s">
        <v>457</v>
      </c>
      <c r="DW116" s="872"/>
      <c r="DX116" s="872"/>
      <c r="DY116" s="872"/>
      <c r="DZ116" s="873"/>
    </row>
    <row r="117" spans="1:130" s="247" customFormat="1" ht="26.25" customHeight="1" x14ac:dyDescent="0.2">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1126840</v>
      </c>
      <c r="AB117" s="956"/>
      <c r="AC117" s="956"/>
      <c r="AD117" s="956"/>
      <c r="AE117" s="957"/>
      <c r="AF117" s="958">
        <v>1108676</v>
      </c>
      <c r="AG117" s="956"/>
      <c r="AH117" s="956"/>
      <c r="AI117" s="956"/>
      <c r="AJ117" s="957"/>
      <c r="AK117" s="958">
        <v>1053988</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390</v>
      </c>
      <c r="BR117" s="861"/>
      <c r="BS117" s="861"/>
      <c r="BT117" s="861"/>
      <c r="BU117" s="861"/>
      <c r="BV117" s="861" t="s">
        <v>390</v>
      </c>
      <c r="BW117" s="861"/>
      <c r="BX117" s="861"/>
      <c r="BY117" s="861"/>
      <c r="BZ117" s="861"/>
      <c r="CA117" s="861" t="s">
        <v>390</v>
      </c>
      <c r="CB117" s="861"/>
      <c r="CC117" s="861"/>
      <c r="CD117" s="861"/>
      <c r="CE117" s="861"/>
      <c r="CF117" s="922" t="s">
        <v>457</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461</v>
      </c>
      <c r="DH117" s="824"/>
      <c r="DI117" s="824"/>
      <c r="DJ117" s="824"/>
      <c r="DK117" s="825"/>
      <c r="DL117" s="826" t="s">
        <v>457</v>
      </c>
      <c r="DM117" s="824"/>
      <c r="DN117" s="824"/>
      <c r="DO117" s="824"/>
      <c r="DP117" s="825"/>
      <c r="DQ117" s="826" t="s">
        <v>457</v>
      </c>
      <c r="DR117" s="824"/>
      <c r="DS117" s="824"/>
      <c r="DT117" s="824"/>
      <c r="DU117" s="825"/>
      <c r="DV117" s="871" t="s">
        <v>457</v>
      </c>
      <c r="DW117" s="872"/>
      <c r="DX117" s="872"/>
      <c r="DY117" s="872"/>
      <c r="DZ117" s="873"/>
    </row>
    <row r="118" spans="1:130" s="247" customFormat="1" ht="26.25" customHeight="1" x14ac:dyDescent="0.2">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306</v>
      </c>
      <c r="AG118" s="949"/>
      <c r="AH118" s="949"/>
      <c r="AI118" s="949"/>
      <c r="AJ118" s="950"/>
      <c r="AK118" s="951" t="s">
        <v>305</v>
      </c>
      <c r="AL118" s="949"/>
      <c r="AM118" s="949"/>
      <c r="AN118" s="949"/>
      <c r="AO118" s="950"/>
      <c r="AP118" s="952" t="s">
        <v>430</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390</v>
      </c>
      <c r="BR118" s="892"/>
      <c r="BS118" s="892"/>
      <c r="BT118" s="892"/>
      <c r="BU118" s="892"/>
      <c r="BV118" s="892" t="s">
        <v>457</v>
      </c>
      <c r="BW118" s="892"/>
      <c r="BX118" s="892"/>
      <c r="BY118" s="892"/>
      <c r="BZ118" s="892"/>
      <c r="CA118" s="892" t="s">
        <v>457</v>
      </c>
      <c r="CB118" s="892"/>
      <c r="CC118" s="892"/>
      <c r="CD118" s="892"/>
      <c r="CE118" s="892"/>
      <c r="CF118" s="922" t="s">
        <v>457</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390</v>
      </c>
      <c r="DH118" s="824"/>
      <c r="DI118" s="824"/>
      <c r="DJ118" s="824"/>
      <c r="DK118" s="825"/>
      <c r="DL118" s="826" t="s">
        <v>461</v>
      </c>
      <c r="DM118" s="824"/>
      <c r="DN118" s="824"/>
      <c r="DO118" s="824"/>
      <c r="DP118" s="825"/>
      <c r="DQ118" s="826" t="s">
        <v>461</v>
      </c>
      <c r="DR118" s="824"/>
      <c r="DS118" s="824"/>
      <c r="DT118" s="824"/>
      <c r="DU118" s="825"/>
      <c r="DV118" s="871" t="s">
        <v>390</v>
      </c>
      <c r="DW118" s="872"/>
      <c r="DX118" s="872"/>
      <c r="DY118" s="872"/>
      <c r="DZ118" s="873"/>
    </row>
    <row r="119" spans="1:130" s="247" customFormat="1" ht="26.25" customHeight="1" x14ac:dyDescent="0.2">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457</v>
      </c>
      <c r="AB119" s="942"/>
      <c r="AC119" s="942"/>
      <c r="AD119" s="942"/>
      <c r="AE119" s="943"/>
      <c r="AF119" s="944" t="s">
        <v>457</v>
      </c>
      <c r="AG119" s="942"/>
      <c r="AH119" s="942"/>
      <c r="AI119" s="942"/>
      <c r="AJ119" s="943"/>
      <c r="AK119" s="944" t="s">
        <v>457</v>
      </c>
      <c r="AL119" s="942"/>
      <c r="AM119" s="942"/>
      <c r="AN119" s="942"/>
      <c r="AO119" s="943"/>
      <c r="AP119" s="945" t="s">
        <v>457</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464</v>
      </c>
      <c r="BP119" s="925"/>
      <c r="BQ119" s="929">
        <v>12408431</v>
      </c>
      <c r="BR119" s="892"/>
      <c r="BS119" s="892"/>
      <c r="BT119" s="892"/>
      <c r="BU119" s="892"/>
      <c r="BV119" s="892">
        <v>11995039</v>
      </c>
      <c r="BW119" s="892"/>
      <c r="BX119" s="892"/>
      <c r="BY119" s="892"/>
      <c r="BZ119" s="892"/>
      <c r="CA119" s="892">
        <v>12442379</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461</v>
      </c>
      <c r="DH119" s="807"/>
      <c r="DI119" s="807"/>
      <c r="DJ119" s="807"/>
      <c r="DK119" s="808"/>
      <c r="DL119" s="809" t="s">
        <v>457</v>
      </c>
      <c r="DM119" s="807"/>
      <c r="DN119" s="807"/>
      <c r="DO119" s="807"/>
      <c r="DP119" s="808"/>
      <c r="DQ119" s="809" t="s">
        <v>457</v>
      </c>
      <c r="DR119" s="807"/>
      <c r="DS119" s="807"/>
      <c r="DT119" s="807"/>
      <c r="DU119" s="808"/>
      <c r="DV119" s="895" t="s">
        <v>457</v>
      </c>
      <c r="DW119" s="896"/>
      <c r="DX119" s="896"/>
      <c r="DY119" s="896"/>
      <c r="DZ119" s="897"/>
    </row>
    <row r="120" spans="1:130" s="247" customFormat="1" ht="26.25" customHeight="1" x14ac:dyDescent="0.2">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390</v>
      </c>
      <c r="AB120" s="824"/>
      <c r="AC120" s="824"/>
      <c r="AD120" s="824"/>
      <c r="AE120" s="825"/>
      <c r="AF120" s="826" t="s">
        <v>457</v>
      </c>
      <c r="AG120" s="824"/>
      <c r="AH120" s="824"/>
      <c r="AI120" s="824"/>
      <c r="AJ120" s="825"/>
      <c r="AK120" s="826" t="s">
        <v>457</v>
      </c>
      <c r="AL120" s="824"/>
      <c r="AM120" s="824"/>
      <c r="AN120" s="824"/>
      <c r="AO120" s="825"/>
      <c r="AP120" s="871" t="s">
        <v>457</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2215743</v>
      </c>
      <c r="BR120" s="889"/>
      <c r="BS120" s="889"/>
      <c r="BT120" s="889"/>
      <c r="BU120" s="889"/>
      <c r="BV120" s="889">
        <v>2070582</v>
      </c>
      <c r="BW120" s="889"/>
      <c r="BX120" s="889"/>
      <c r="BY120" s="889"/>
      <c r="BZ120" s="889"/>
      <c r="CA120" s="889">
        <v>1682036</v>
      </c>
      <c r="CB120" s="889"/>
      <c r="CC120" s="889"/>
      <c r="CD120" s="889"/>
      <c r="CE120" s="889"/>
      <c r="CF120" s="913">
        <v>37.700000000000003</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1976963</v>
      </c>
      <c r="DH120" s="889"/>
      <c r="DI120" s="889"/>
      <c r="DJ120" s="889"/>
      <c r="DK120" s="889"/>
      <c r="DL120" s="889">
        <v>1957603</v>
      </c>
      <c r="DM120" s="889"/>
      <c r="DN120" s="889"/>
      <c r="DO120" s="889"/>
      <c r="DP120" s="889"/>
      <c r="DQ120" s="889">
        <v>2145367</v>
      </c>
      <c r="DR120" s="889"/>
      <c r="DS120" s="889"/>
      <c r="DT120" s="889"/>
      <c r="DU120" s="889"/>
      <c r="DV120" s="890">
        <v>48.1</v>
      </c>
      <c r="DW120" s="890"/>
      <c r="DX120" s="890"/>
      <c r="DY120" s="890"/>
      <c r="DZ120" s="891"/>
    </row>
    <row r="121" spans="1:130" s="247" customFormat="1" ht="26.25" customHeight="1" x14ac:dyDescent="0.2">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457</v>
      </c>
      <c r="AB121" s="824"/>
      <c r="AC121" s="824"/>
      <c r="AD121" s="824"/>
      <c r="AE121" s="825"/>
      <c r="AF121" s="826" t="s">
        <v>457</v>
      </c>
      <c r="AG121" s="824"/>
      <c r="AH121" s="824"/>
      <c r="AI121" s="824"/>
      <c r="AJ121" s="825"/>
      <c r="AK121" s="826" t="s">
        <v>457</v>
      </c>
      <c r="AL121" s="824"/>
      <c r="AM121" s="824"/>
      <c r="AN121" s="824"/>
      <c r="AO121" s="825"/>
      <c r="AP121" s="871" t="s">
        <v>457</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59783</v>
      </c>
      <c r="BR121" s="861"/>
      <c r="BS121" s="861"/>
      <c r="BT121" s="861"/>
      <c r="BU121" s="861"/>
      <c r="BV121" s="861">
        <v>42624</v>
      </c>
      <c r="BW121" s="861"/>
      <c r="BX121" s="861"/>
      <c r="BY121" s="861"/>
      <c r="BZ121" s="861"/>
      <c r="CA121" s="861">
        <v>28166</v>
      </c>
      <c r="CB121" s="861"/>
      <c r="CC121" s="861"/>
      <c r="CD121" s="861"/>
      <c r="CE121" s="861"/>
      <c r="CF121" s="922">
        <v>0.6</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111514</v>
      </c>
      <c r="DH121" s="861"/>
      <c r="DI121" s="861"/>
      <c r="DJ121" s="861"/>
      <c r="DK121" s="861"/>
      <c r="DL121" s="861">
        <v>159821</v>
      </c>
      <c r="DM121" s="861"/>
      <c r="DN121" s="861"/>
      <c r="DO121" s="861"/>
      <c r="DP121" s="861"/>
      <c r="DQ121" s="861">
        <v>131645</v>
      </c>
      <c r="DR121" s="861"/>
      <c r="DS121" s="861"/>
      <c r="DT121" s="861"/>
      <c r="DU121" s="861"/>
      <c r="DV121" s="838">
        <v>3</v>
      </c>
      <c r="DW121" s="838"/>
      <c r="DX121" s="838"/>
      <c r="DY121" s="838"/>
      <c r="DZ121" s="839"/>
    </row>
    <row r="122" spans="1:130" s="247" customFormat="1" ht="26.25" customHeight="1" x14ac:dyDescent="0.2">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461</v>
      </c>
      <c r="AB122" s="824"/>
      <c r="AC122" s="824"/>
      <c r="AD122" s="824"/>
      <c r="AE122" s="825"/>
      <c r="AF122" s="826" t="s">
        <v>457</v>
      </c>
      <c r="AG122" s="824"/>
      <c r="AH122" s="824"/>
      <c r="AI122" s="824"/>
      <c r="AJ122" s="825"/>
      <c r="AK122" s="826" t="s">
        <v>457</v>
      </c>
      <c r="AL122" s="824"/>
      <c r="AM122" s="824"/>
      <c r="AN122" s="824"/>
      <c r="AO122" s="825"/>
      <c r="AP122" s="871" t="s">
        <v>461</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6406529</v>
      </c>
      <c r="BR122" s="892"/>
      <c r="BS122" s="892"/>
      <c r="BT122" s="892"/>
      <c r="BU122" s="892"/>
      <c r="BV122" s="892">
        <v>6303293</v>
      </c>
      <c r="BW122" s="892"/>
      <c r="BX122" s="892"/>
      <c r="BY122" s="892"/>
      <c r="BZ122" s="892"/>
      <c r="CA122" s="892">
        <v>6523836</v>
      </c>
      <c r="CB122" s="892"/>
      <c r="CC122" s="892"/>
      <c r="CD122" s="892"/>
      <c r="CE122" s="892"/>
      <c r="CF122" s="893">
        <v>146.30000000000001</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390</v>
      </c>
      <c r="DH122" s="861"/>
      <c r="DI122" s="861"/>
      <c r="DJ122" s="861"/>
      <c r="DK122" s="861"/>
      <c r="DL122" s="861" t="s">
        <v>461</v>
      </c>
      <c r="DM122" s="861"/>
      <c r="DN122" s="861"/>
      <c r="DO122" s="861"/>
      <c r="DP122" s="861"/>
      <c r="DQ122" s="861" t="s">
        <v>457</v>
      </c>
      <c r="DR122" s="861"/>
      <c r="DS122" s="861"/>
      <c r="DT122" s="861"/>
      <c r="DU122" s="861"/>
      <c r="DV122" s="838" t="s">
        <v>461</v>
      </c>
      <c r="DW122" s="838"/>
      <c r="DX122" s="838"/>
      <c r="DY122" s="838"/>
      <c r="DZ122" s="839"/>
    </row>
    <row r="123" spans="1:130" s="247" customFormat="1" ht="26.25" customHeight="1" x14ac:dyDescent="0.2">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457</v>
      </c>
      <c r="AB123" s="824"/>
      <c r="AC123" s="824"/>
      <c r="AD123" s="824"/>
      <c r="AE123" s="825"/>
      <c r="AF123" s="826" t="s">
        <v>457</v>
      </c>
      <c r="AG123" s="824"/>
      <c r="AH123" s="824"/>
      <c r="AI123" s="824"/>
      <c r="AJ123" s="825"/>
      <c r="AK123" s="826" t="s">
        <v>461</v>
      </c>
      <c r="AL123" s="824"/>
      <c r="AM123" s="824"/>
      <c r="AN123" s="824"/>
      <c r="AO123" s="825"/>
      <c r="AP123" s="871" t="s">
        <v>457</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475</v>
      </c>
      <c r="BP123" s="925"/>
      <c r="BQ123" s="879">
        <v>8682055</v>
      </c>
      <c r="BR123" s="880"/>
      <c r="BS123" s="880"/>
      <c r="BT123" s="880"/>
      <c r="BU123" s="880"/>
      <c r="BV123" s="880">
        <v>8416499</v>
      </c>
      <c r="BW123" s="880"/>
      <c r="BX123" s="880"/>
      <c r="BY123" s="880"/>
      <c r="BZ123" s="880"/>
      <c r="CA123" s="880">
        <v>8234038</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t="s">
        <v>457</v>
      </c>
      <c r="DH123" s="824"/>
      <c r="DI123" s="824"/>
      <c r="DJ123" s="824"/>
      <c r="DK123" s="825"/>
      <c r="DL123" s="826" t="s">
        <v>461</v>
      </c>
      <c r="DM123" s="824"/>
      <c r="DN123" s="824"/>
      <c r="DO123" s="824"/>
      <c r="DP123" s="825"/>
      <c r="DQ123" s="826" t="s">
        <v>390</v>
      </c>
      <c r="DR123" s="824"/>
      <c r="DS123" s="824"/>
      <c r="DT123" s="824"/>
      <c r="DU123" s="825"/>
      <c r="DV123" s="871" t="s">
        <v>457</v>
      </c>
      <c r="DW123" s="872"/>
      <c r="DX123" s="872"/>
      <c r="DY123" s="872"/>
      <c r="DZ123" s="873"/>
    </row>
    <row r="124" spans="1:130" s="247" customFormat="1" ht="26.25" customHeight="1" thickBot="1" x14ac:dyDescent="0.25">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457</v>
      </c>
      <c r="AB124" s="824"/>
      <c r="AC124" s="824"/>
      <c r="AD124" s="824"/>
      <c r="AE124" s="825"/>
      <c r="AF124" s="826" t="s">
        <v>457</v>
      </c>
      <c r="AG124" s="824"/>
      <c r="AH124" s="824"/>
      <c r="AI124" s="824"/>
      <c r="AJ124" s="825"/>
      <c r="AK124" s="826" t="s">
        <v>477</v>
      </c>
      <c r="AL124" s="824"/>
      <c r="AM124" s="824"/>
      <c r="AN124" s="824"/>
      <c r="AO124" s="825"/>
      <c r="AP124" s="871" t="s">
        <v>390</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83.8</v>
      </c>
      <c r="BR124" s="878"/>
      <c r="BS124" s="878"/>
      <c r="BT124" s="878"/>
      <c r="BU124" s="878"/>
      <c r="BV124" s="878">
        <v>80.400000000000006</v>
      </c>
      <c r="BW124" s="878"/>
      <c r="BX124" s="878"/>
      <c r="BY124" s="878"/>
      <c r="BZ124" s="878"/>
      <c r="CA124" s="878">
        <v>94.3</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461</v>
      </c>
      <c r="DH124" s="807"/>
      <c r="DI124" s="807"/>
      <c r="DJ124" s="807"/>
      <c r="DK124" s="808"/>
      <c r="DL124" s="809" t="s">
        <v>457</v>
      </c>
      <c r="DM124" s="807"/>
      <c r="DN124" s="807"/>
      <c r="DO124" s="807"/>
      <c r="DP124" s="808"/>
      <c r="DQ124" s="809" t="s">
        <v>390</v>
      </c>
      <c r="DR124" s="807"/>
      <c r="DS124" s="807"/>
      <c r="DT124" s="807"/>
      <c r="DU124" s="808"/>
      <c r="DV124" s="895" t="s">
        <v>457</v>
      </c>
      <c r="DW124" s="896"/>
      <c r="DX124" s="896"/>
      <c r="DY124" s="896"/>
      <c r="DZ124" s="897"/>
    </row>
    <row r="125" spans="1:130" s="247" customFormat="1" ht="26.25" customHeight="1" x14ac:dyDescent="0.2">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461</v>
      </c>
      <c r="AB125" s="824"/>
      <c r="AC125" s="824"/>
      <c r="AD125" s="824"/>
      <c r="AE125" s="825"/>
      <c r="AF125" s="826" t="s">
        <v>457</v>
      </c>
      <c r="AG125" s="824"/>
      <c r="AH125" s="824"/>
      <c r="AI125" s="824"/>
      <c r="AJ125" s="825"/>
      <c r="AK125" s="826" t="s">
        <v>457</v>
      </c>
      <c r="AL125" s="824"/>
      <c r="AM125" s="824"/>
      <c r="AN125" s="824"/>
      <c r="AO125" s="825"/>
      <c r="AP125" s="871" t="s">
        <v>457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457</v>
      </c>
      <c r="DH125" s="889"/>
      <c r="DI125" s="889"/>
      <c r="DJ125" s="889"/>
      <c r="DK125" s="889"/>
      <c r="DL125" s="889" t="s">
        <v>390</v>
      </c>
      <c r="DM125" s="889"/>
      <c r="DN125" s="889"/>
      <c r="DO125" s="889"/>
      <c r="DP125" s="889"/>
      <c r="DQ125" s="889" t="s">
        <v>457</v>
      </c>
      <c r="DR125" s="889"/>
      <c r="DS125" s="889"/>
      <c r="DT125" s="889"/>
      <c r="DU125" s="889"/>
      <c r="DV125" s="890" t="s">
        <v>390</v>
      </c>
      <c r="DW125" s="890"/>
      <c r="DX125" s="890"/>
      <c r="DY125" s="890"/>
      <c r="DZ125" s="891"/>
    </row>
    <row r="126" spans="1:130" s="247" customFormat="1" ht="26.25" customHeight="1" thickBot="1" x14ac:dyDescent="0.25">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457</v>
      </c>
      <c r="AB126" s="824"/>
      <c r="AC126" s="824"/>
      <c r="AD126" s="824"/>
      <c r="AE126" s="825"/>
      <c r="AF126" s="826" t="s">
        <v>457</v>
      </c>
      <c r="AG126" s="824"/>
      <c r="AH126" s="824"/>
      <c r="AI126" s="824"/>
      <c r="AJ126" s="825"/>
      <c r="AK126" s="826" t="s">
        <v>457</v>
      </c>
      <c r="AL126" s="824"/>
      <c r="AM126" s="824"/>
      <c r="AN126" s="824"/>
      <c r="AO126" s="825"/>
      <c r="AP126" s="871" t="s">
        <v>457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390</v>
      </c>
      <c r="DH126" s="861"/>
      <c r="DI126" s="861"/>
      <c r="DJ126" s="861"/>
      <c r="DK126" s="861"/>
      <c r="DL126" s="861" t="s">
        <v>457</v>
      </c>
      <c r="DM126" s="861"/>
      <c r="DN126" s="861"/>
      <c r="DO126" s="861"/>
      <c r="DP126" s="861"/>
      <c r="DQ126" s="861" t="s">
        <v>457</v>
      </c>
      <c r="DR126" s="861"/>
      <c r="DS126" s="861"/>
      <c r="DT126" s="861"/>
      <c r="DU126" s="861"/>
      <c r="DV126" s="838" t="s">
        <v>461</v>
      </c>
      <c r="DW126" s="838"/>
      <c r="DX126" s="838"/>
      <c r="DY126" s="838"/>
      <c r="DZ126" s="839"/>
    </row>
    <row r="127" spans="1:130" s="247" customFormat="1" ht="26.25" customHeight="1" x14ac:dyDescent="0.2">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390</v>
      </c>
      <c r="AB127" s="824"/>
      <c r="AC127" s="824"/>
      <c r="AD127" s="824"/>
      <c r="AE127" s="825"/>
      <c r="AF127" s="826" t="s">
        <v>390</v>
      </c>
      <c r="AG127" s="824"/>
      <c r="AH127" s="824"/>
      <c r="AI127" s="824"/>
      <c r="AJ127" s="825"/>
      <c r="AK127" s="826" t="s">
        <v>390</v>
      </c>
      <c r="AL127" s="824"/>
      <c r="AM127" s="824"/>
      <c r="AN127" s="824"/>
      <c r="AO127" s="825"/>
      <c r="AP127" s="871" t="s">
        <v>390</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457</v>
      </c>
      <c r="DH127" s="861"/>
      <c r="DI127" s="861"/>
      <c r="DJ127" s="861"/>
      <c r="DK127" s="861"/>
      <c r="DL127" s="861" t="s">
        <v>457</v>
      </c>
      <c r="DM127" s="861"/>
      <c r="DN127" s="861"/>
      <c r="DO127" s="861"/>
      <c r="DP127" s="861"/>
      <c r="DQ127" s="861" t="s">
        <v>457</v>
      </c>
      <c r="DR127" s="861"/>
      <c r="DS127" s="861"/>
      <c r="DT127" s="861"/>
      <c r="DU127" s="861"/>
      <c r="DV127" s="838" t="s">
        <v>461</v>
      </c>
      <c r="DW127" s="838"/>
      <c r="DX127" s="838"/>
      <c r="DY127" s="838"/>
      <c r="DZ127" s="839"/>
    </row>
    <row r="128" spans="1:130" s="247" customFormat="1" ht="26.25" customHeight="1" thickBot="1" x14ac:dyDescent="0.25">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21179</v>
      </c>
      <c r="AB128" s="845"/>
      <c r="AC128" s="845"/>
      <c r="AD128" s="845"/>
      <c r="AE128" s="846"/>
      <c r="AF128" s="847">
        <v>17751</v>
      </c>
      <c r="AG128" s="845"/>
      <c r="AH128" s="845"/>
      <c r="AI128" s="845"/>
      <c r="AJ128" s="846"/>
      <c r="AK128" s="847">
        <v>14885</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457</v>
      </c>
      <c r="BG128" s="831"/>
      <c r="BH128" s="831"/>
      <c r="BI128" s="831"/>
      <c r="BJ128" s="831"/>
      <c r="BK128" s="831"/>
      <c r="BL128" s="854"/>
      <c r="BM128" s="830">
        <v>14.97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v>10045</v>
      </c>
      <c r="DH128" s="835"/>
      <c r="DI128" s="835"/>
      <c r="DJ128" s="835"/>
      <c r="DK128" s="835"/>
      <c r="DL128" s="835">
        <v>7813</v>
      </c>
      <c r="DM128" s="835"/>
      <c r="DN128" s="835"/>
      <c r="DO128" s="835"/>
      <c r="DP128" s="835"/>
      <c r="DQ128" s="835">
        <v>10045</v>
      </c>
      <c r="DR128" s="835"/>
      <c r="DS128" s="835"/>
      <c r="DT128" s="835"/>
      <c r="DU128" s="835"/>
      <c r="DV128" s="836">
        <v>0.2</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5099712</v>
      </c>
      <c r="AB129" s="824"/>
      <c r="AC129" s="824"/>
      <c r="AD129" s="824"/>
      <c r="AE129" s="825"/>
      <c r="AF129" s="826">
        <v>5066504</v>
      </c>
      <c r="AG129" s="824"/>
      <c r="AH129" s="824"/>
      <c r="AI129" s="824"/>
      <c r="AJ129" s="825"/>
      <c r="AK129" s="826">
        <v>5038484</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457</v>
      </c>
      <c r="BG129" s="814"/>
      <c r="BH129" s="814"/>
      <c r="BI129" s="814"/>
      <c r="BJ129" s="814"/>
      <c r="BK129" s="814"/>
      <c r="BL129" s="815"/>
      <c r="BM129" s="813">
        <v>19.97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656095</v>
      </c>
      <c r="AB130" s="824"/>
      <c r="AC130" s="824"/>
      <c r="AD130" s="824"/>
      <c r="AE130" s="825"/>
      <c r="AF130" s="826">
        <v>617191</v>
      </c>
      <c r="AG130" s="824"/>
      <c r="AH130" s="824"/>
      <c r="AI130" s="824"/>
      <c r="AJ130" s="825"/>
      <c r="AK130" s="826">
        <v>578424</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10.3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4443617</v>
      </c>
      <c r="AB131" s="807"/>
      <c r="AC131" s="807"/>
      <c r="AD131" s="807"/>
      <c r="AE131" s="808"/>
      <c r="AF131" s="809">
        <v>4449313</v>
      </c>
      <c r="AG131" s="807"/>
      <c r="AH131" s="807"/>
      <c r="AI131" s="807"/>
      <c r="AJ131" s="808"/>
      <c r="AK131" s="809">
        <v>4460060</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94.3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10.117118550000001</v>
      </c>
      <c r="AB132" s="787"/>
      <c r="AC132" s="787"/>
      <c r="AD132" s="787"/>
      <c r="AE132" s="788"/>
      <c r="AF132" s="789">
        <v>10.64735162</v>
      </c>
      <c r="AG132" s="787"/>
      <c r="AH132" s="787"/>
      <c r="AI132" s="787"/>
      <c r="AJ132" s="788"/>
      <c r="AK132" s="789">
        <v>10.328986609999999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10.1</v>
      </c>
      <c r="AB133" s="766"/>
      <c r="AC133" s="766"/>
      <c r="AD133" s="766"/>
      <c r="AE133" s="767"/>
      <c r="AF133" s="765">
        <v>10.199999999999999</v>
      </c>
      <c r="AG133" s="766"/>
      <c r="AH133" s="766"/>
      <c r="AI133" s="766"/>
      <c r="AJ133" s="767"/>
      <c r="AK133" s="765">
        <v>10.3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dc2VyAP90AxHG8/HooViIIk3qj8HEkeaHLves9cqy9/o9YgYzN2+wv6d5AqPUqsvc+drhj5Z2Bz8nn4Yk/ktyA==" saltValue="D/UR6krRREjsZurqiIl2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08JUp2Zibw7Z9YwAZOT7KIGQPvn7DZ31cXjJfK2QN0X62voEaSnD+b8xJ0GEwAzIpfxBDsJNglZJ7rfAOTBptA==" saltValue="IZSYUqbk1BN33Au19hyc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1fmFCwnP4BRJZy3Q/SShKWG+ONn1t58SEJbzVuGYx1gL+xoffq48KePgjSWb1K8Wo5+rkFSVsefsBicuMO8UA==" saltValue="FrR9KXlcVfcl2nbdgrmJO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511</v>
      </c>
      <c r="AL9" s="1192"/>
      <c r="AM9" s="1192"/>
      <c r="AN9" s="1193"/>
      <c r="AO9" s="313">
        <v>1159764</v>
      </c>
      <c r="AP9" s="313">
        <v>60095</v>
      </c>
      <c r="AQ9" s="314">
        <v>95594</v>
      </c>
      <c r="AR9" s="315">
        <v>-37.1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512</v>
      </c>
      <c r="AL10" s="1192"/>
      <c r="AM10" s="1192"/>
      <c r="AN10" s="1193"/>
      <c r="AO10" s="316">
        <v>65695</v>
      </c>
      <c r="AP10" s="316">
        <v>3404</v>
      </c>
      <c r="AQ10" s="317">
        <v>8521</v>
      </c>
      <c r="AR10" s="318">
        <v>-60.1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513</v>
      </c>
      <c r="AL11" s="1192"/>
      <c r="AM11" s="1192"/>
      <c r="AN11" s="1193"/>
      <c r="AO11" s="316">
        <v>22999</v>
      </c>
      <c r="AP11" s="316">
        <v>1192</v>
      </c>
      <c r="AQ11" s="317">
        <v>14949</v>
      </c>
      <c r="AR11" s="318">
        <v>-92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514</v>
      </c>
      <c r="AL12" s="1192"/>
      <c r="AM12" s="1192"/>
      <c r="AN12" s="1193"/>
      <c r="AO12" s="316" t="s">
        <v>515</v>
      </c>
      <c r="AP12" s="316" t="s">
        <v>515</v>
      </c>
      <c r="AQ12" s="317">
        <v>2839</v>
      </c>
      <c r="AR12" s="318" t="s">
        <v>515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516</v>
      </c>
      <c r="AL13" s="1192"/>
      <c r="AM13" s="1192"/>
      <c r="AN13" s="1193"/>
      <c r="AO13" s="316" t="s">
        <v>515</v>
      </c>
      <c r="AP13" s="316" t="s">
        <v>515</v>
      </c>
      <c r="AQ13" s="317" t="s">
        <v>515</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517</v>
      </c>
      <c r="AL14" s="1192"/>
      <c r="AM14" s="1192"/>
      <c r="AN14" s="1193"/>
      <c r="AO14" s="316">
        <v>59562</v>
      </c>
      <c r="AP14" s="316">
        <v>3086</v>
      </c>
      <c r="AQ14" s="317">
        <v>6532</v>
      </c>
      <c r="AR14" s="318">
        <v>-52.8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518</v>
      </c>
      <c r="AL15" s="1192"/>
      <c r="AM15" s="1192"/>
      <c r="AN15" s="1193"/>
      <c r="AO15" s="316">
        <v>46557</v>
      </c>
      <c r="AP15" s="316">
        <v>2412</v>
      </c>
      <c r="AQ15" s="317">
        <v>2245</v>
      </c>
      <c r="AR15" s="318">
        <v>7.4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519</v>
      </c>
      <c r="AL16" s="1195"/>
      <c r="AM16" s="1195"/>
      <c r="AN16" s="1196"/>
      <c r="AO16" s="316">
        <v>-62270</v>
      </c>
      <c r="AP16" s="316">
        <v>-3227</v>
      </c>
      <c r="AQ16" s="317">
        <v>-9049</v>
      </c>
      <c r="AR16" s="318">
        <v>-64.3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187</v>
      </c>
      <c r="AL17" s="1195"/>
      <c r="AM17" s="1195"/>
      <c r="AN17" s="1196"/>
      <c r="AO17" s="316">
        <v>1292307</v>
      </c>
      <c r="AP17" s="316">
        <v>66962</v>
      </c>
      <c r="AQ17" s="317">
        <v>121631</v>
      </c>
      <c r="AR17" s="318">
        <v>-44.9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524</v>
      </c>
      <c r="AL21" s="1189"/>
      <c r="AM21" s="1189"/>
      <c r="AN21" s="1190"/>
      <c r="AO21" s="328">
        <v>6.74</v>
      </c>
      <c r="AP21" s="329">
        <v>11.23</v>
      </c>
      <c r="AQ21" s="330">
        <v>-4.49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525</v>
      </c>
      <c r="AL22" s="1189"/>
      <c r="AM22" s="1189"/>
      <c r="AN22" s="1190"/>
      <c r="AO22" s="333">
        <v>97.2</v>
      </c>
      <c r="AP22" s="334">
        <v>95.4</v>
      </c>
      <c r="AQ22" s="335">
        <v>1.8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529</v>
      </c>
      <c r="AL32" s="1180"/>
      <c r="AM32" s="1180"/>
      <c r="AN32" s="1181"/>
      <c r="AO32" s="343">
        <v>892918</v>
      </c>
      <c r="AP32" s="343">
        <v>46268</v>
      </c>
      <c r="AQ32" s="344">
        <v>72579</v>
      </c>
      <c r="AR32" s="345">
        <v>-36.299999999999997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530</v>
      </c>
      <c r="AL33" s="1180"/>
      <c r="AM33" s="1180"/>
      <c r="AN33" s="1181"/>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531</v>
      </c>
      <c r="AL34" s="1180"/>
      <c r="AM34" s="1180"/>
      <c r="AN34" s="1181"/>
      <c r="AO34" s="343" t="s">
        <v>515</v>
      </c>
      <c r="AP34" s="343" t="s">
        <v>515</v>
      </c>
      <c r="AQ34" s="344" t="s">
        <v>515</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532</v>
      </c>
      <c r="AL35" s="1180"/>
      <c r="AM35" s="1180"/>
      <c r="AN35" s="1181"/>
      <c r="AO35" s="343">
        <v>161070</v>
      </c>
      <c r="AP35" s="343">
        <v>8346</v>
      </c>
      <c r="AQ35" s="344">
        <v>21739</v>
      </c>
      <c r="AR35" s="345">
        <v>-61.6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533</v>
      </c>
      <c r="AL36" s="1180"/>
      <c r="AM36" s="1180"/>
      <c r="AN36" s="1181"/>
      <c r="AO36" s="343" t="s">
        <v>515</v>
      </c>
      <c r="AP36" s="343" t="s">
        <v>515</v>
      </c>
      <c r="AQ36" s="344">
        <v>2493</v>
      </c>
      <c r="AR36" s="345" t="s">
        <v>515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534</v>
      </c>
      <c r="AL37" s="1180"/>
      <c r="AM37" s="1180"/>
      <c r="AN37" s="1181"/>
      <c r="AO37" s="343" t="s">
        <v>515</v>
      </c>
      <c r="AP37" s="343" t="s">
        <v>515</v>
      </c>
      <c r="AQ37" s="344">
        <v>865</v>
      </c>
      <c r="AR37" s="345" t="s">
        <v>515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535</v>
      </c>
      <c r="AL38" s="1183"/>
      <c r="AM38" s="1183"/>
      <c r="AN38" s="1184"/>
      <c r="AO38" s="346" t="s">
        <v>515</v>
      </c>
      <c r="AP38" s="346" t="s">
        <v>515</v>
      </c>
      <c r="AQ38" s="347">
        <v>7</v>
      </c>
      <c r="AR38" s="335" t="s">
        <v>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536</v>
      </c>
      <c r="AL39" s="1183"/>
      <c r="AM39" s="1183"/>
      <c r="AN39" s="1184"/>
      <c r="AO39" s="343">
        <v>-14885</v>
      </c>
      <c r="AP39" s="343">
        <v>-771</v>
      </c>
      <c r="AQ39" s="344">
        <v>-2840</v>
      </c>
      <c r="AR39" s="345">
        <v>-72.900000000000006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537</v>
      </c>
      <c r="AL40" s="1180"/>
      <c r="AM40" s="1180"/>
      <c r="AN40" s="1181"/>
      <c r="AO40" s="343">
        <v>-578424</v>
      </c>
      <c r="AP40" s="343">
        <v>-29972</v>
      </c>
      <c r="AQ40" s="344">
        <v>-65347</v>
      </c>
      <c r="AR40" s="345">
        <v>-54.1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298</v>
      </c>
      <c r="AL41" s="1186"/>
      <c r="AM41" s="1186"/>
      <c r="AN41" s="1187"/>
      <c r="AO41" s="343">
        <v>460679</v>
      </c>
      <c r="AP41" s="343">
        <v>23871</v>
      </c>
      <c r="AQ41" s="344">
        <v>29497</v>
      </c>
      <c r="AR41" s="345">
        <v>-19.100000000000001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506</v>
      </c>
      <c r="AN49" s="1174" t="s">
        <v>541</v>
      </c>
      <c r="AO49" s="1175"/>
      <c r="AP49" s="1175"/>
      <c r="AQ49" s="1175"/>
      <c r="AR49" s="117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1608093</v>
      </c>
      <c r="AN51" s="365">
        <v>79593</v>
      </c>
      <c r="AO51" s="366">
        <v>66.599999999999994</v>
      </c>
      <c r="AP51" s="367">
        <v>96635</v>
      </c>
      <c r="AQ51" s="368">
        <v>23</v>
      </c>
      <c r="AR51" s="369">
        <v>43.6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260918</v>
      </c>
      <c r="AN52" s="373">
        <v>12914</v>
      </c>
      <c r="AO52" s="374">
        <v>-48.3</v>
      </c>
      <c r="AP52" s="375">
        <v>44408</v>
      </c>
      <c r="AQ52" s="376">
        <v>8.8000000000000007</v>
      </c>
      <c r="AR52" s="377">
        <v>-57.1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2286132</v>
      </c>
      <c r="AN53" s="365">
        <v>114530</v>
      </c>
      <c r="AO53" s="366">
        <v>43.9</v>
      </c>
      <c r="AP53" s="367">
        <v>97062</v>
      </c>
      <c r="AQ53" s="368">
        <v>0.4</v>
      </c>
      <c r="AR53" s="369">
        <v>43.5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392533</v>
      </c>
      <c r="AN54" s="373">
        <v>19665</v>
      </c>
      <c r="AO54" s="374">
        <v>52.3</v>
      </c>
      <c r="AP54" s="375">
        <v>50112</v>
      </c>
      <c r="AQ54" s="376">
        <v>12.8</v>
      </c>
      <c r="AR54" s="377">
        <v>39.5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957782</v>
      </c>
      <c r="AN55" s="365">
        <v>48564</v>
      </c>
      <c r="AO55" s="366">
        <v>-57.6</v>
      </c>
      <c r="AP55" s="367">
        <v>106005</v>
      </c>
      <c r="AQ55" s="368">
        <v>9.1999999999999993</v>
      </c>
      <c r="AR55" s="369">
        <v>-66.8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364886</v>
      </c>
      <c r="AN56" s="373">
        <v>18501</v>
      </c>
      <c r="AO56" s="374">
        <v>-5.9</v>
      </c>
      <c r="AP56" s="375">
        <v>58359</v>
      </c>
      <c r="AQ56" s="376">
        <v>16.5</v>
      </c>
      <c r="AR56" s="377">
        <v>-22.4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619830</v>
      </c>
      <c r="AN57" s="365">
        <v>31868</v>
      </c>
      <c r="AO57" s="366">
        <v>-34.4</v>
      </c>
      <c r="AP57" s="367">
        <v>98507</v>
      </c>
      <c r="AQ57" s="368">
        <v>-7.1</v>
      </c>
      <c r="AR57" s="369">
        <v>-27.3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193742</v>
      </c>
      <c r="AN58" s="373">
        <v>9961</v>
      </c>
      <c r="AO58" s="374">
        <v>-46.2</v>
      </c>
      <c r="AP58" s="375">
        <v>47567</v>
      </c>
      <c r="AQ58" s="376">
        <v>-18.5</v>
      </c>
      <c r="AR58" s="377">
        <v>-27.7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1560689</v>
      </c>
      <c r="AN59" s="365">
        <v>80869</v>
      </c>
      <c r="AO59" s="366">
        <v>153.80000000000001</v>
      </c>
      <c r="AP59" s="367">
        <v>113347</v>
      </c>
      <c r="AQ59" s="368">
        <v>15.1</v>
      </c>
      <c r="AR59" s="369">
        <v>138.69999999999999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787952</v>
      </c>
      <c r="AN60" s="373">
        <v>40829</v>
      </c>
      <c r="AO60" s="374">
        <v>309.89999999999998</v>
      </c>
      <c r="AP60" s="375">
        <v>58728</v>
      </c>
      <c r="AQ60" s="376">
        <v>23.5</v>
      </c>
      <c r="AR60" s="377">
        <v>286.39999999999998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1406505</v>
      </c>
      <c r="AN61" s="380">
        <v>71085</v>
      </c>
      <c r="AO61" s="381">
        <v>34.5</v>
      </c>
      <c r="AP61" s="382">
        <v>102311</v>
      </c>
      <c r="AQ61" s="383">
        <v>8.1</v>
      </c>
      <c r="AR61" s="369">
        <v>26.4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400006</v>
      </c>
      <c r="AN62" s="373">
        <v>20374</v>
      </c>
      <c r="AO62" s="374">
        <v>52.4</v>
      </c>
      <c r="AP62" s="375">
        <v>51835</v>
      </c>
      <c r="AQ62" s="376">
        <v>8.6</v>
      </c>
      <c r="AR62" s="377">
        <v>43.8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tnvQDnNC3qtOSUxHC9hMh578rYUtoAjYzAaIdvoYawNz8VLu+Pa1DmZEbobAZmBJdXOXd29NcV1qV+d8Ot6j/Q==" saltValue="/HTejGkQSPOeZs4dsw+k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1" spans="125:125" ht="13.5" hidden="1" customHeight="1" x14ac:dyDescent="0.2">
      <c r="DU121" s="291"/>
    </row>
  </sheetData>
  <sheetProtection algorithmName="SHA-512" hashValue="Z329YQxdlfyIyMguTIAOTUq+IYXgjyWR2l3iBWlaBzqzdy47dKbwRZ7GVlxvW69C1ctf0+G4vPqT1G/LTazoCQ==" saltValue="i+Bcw9z1NSWUQxe8ZZE5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4Zn3v1I1HlsPv3AXprreU9dUILjNg/UvB5Bj3ES4rwKypww+68jpzjSS1dwIeg8sAZLrXQyaDNIc0vQ8/S1JCg==" saltValue="0Frb6f+myb4M0VEKZQvW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97" t="s">
        <v>3</v>
      </c>
      <c r="D47" s="1197"/>
      <c r="E47" s="1198"/>
      <c r="F47" s="11">
        <v>25.27</v>
      </c>
      <c r="G47" s="12">
        <v>24.27</v>
      </c>
      <c r="H47" s="12">
        <v>24.39</v>
      </c>
      <c r="I47" s="12">
        <v>19.850000000000001</v>
      </c>
      <c r="J47" s="13">
        <v>16.45</v>
      </c>
    </row>
    <row r="48" spans="2:10" ht="57.75" customHeight="1" x14ac:dyDescent="0.2">
      <c r="B48" s="14"/>
      <c r="C48" s="1199" t="s">
        <v>4</v>
      </c>
      <c r="D48" s="1199"/>
      <c r="E48" s="1200"/>
      <c r="F48" s="15">
        <v>5.18</v>
      </c>
      <c r="G48" s="16">
        <v>4.7300000000000004</v>
      </c>
      <c r="H48" s="16">
        <v>4.8099999999999996</v>
      </c>
      <c r="I48" s="16">
        <v>3.75</v>
      </c>
      <c r="J48" s="17">
        <v>5.72</v>
      </c>
    </row>
    <row r="49" spans="2:10" ht="57.75" customHeight="1" thickBot="1" x14ac:dyDescent="0.25">
      <c r="B49" s="18"/>
      <c r="C49" s="1201" t="s">
        <v>5</v>
      </c>
      <c r="D49" s="1201"/>
      <c r="E49" s="1202"/>
      <c r="F49" s="19" t="s">
        <v>562</v>
      </c>
      <c r="G49" s="20" t="s">
        <v>563</v>
      </c>
      <c r="H49" s="20" t="s">
        <v>564</v>
      </c>
      <c r="I49" s="20" t="s">
        <v>565</v>
      </c>
      <c r="J49" s="21" t="s">
        <v>566</v>
      </c>
    </row>
    <row r="50" spans="2:10" ht="13.5" customHeight="1" x14ac:dyDescent="0.2"/>
  </sheetData>
  <sheetProtection algorithmName="SHA-512" hashValue="ANv24jLsBnP3cH+s7Z3kdYa6ozrbEsmc9+LHncZyRFGqOzjEwYSBXpm4RQBZaZ75pcWYFSh9yLtC5nEl+8jDoQ==" saltValue="DR3ntN2c3ZyMkjWoKBy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2021-03-03T05:13:24Z</cp:lastPrinted>
  <dcterms:created xsi:type="dcterms:W3CDTF">2021-02-05T04:59:39Z</dcterms:created>
  <dcterms:modified xsi:type="dcterms:W3CDTF">2021-03-23T05:12:45Z</dcterms:modified>
  <cp:category/>
</cp:coreProperties>
</file>