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12国富町○\"/>
    </mc:Choice>
  </mc:AlternateContent>
  <xr:revisionPtr revIDLastSave="0" documentId="13_ncr:1_{44348696-85C7-462F-9053-E4974E8CAA02}" xr6:coauthVersionLast="47" xr6:coauthVersionMax="47" xr10:uidLastSave="{00000000-0000-0000-0000-000000000000}"/>
  <bookViews>
    <workbookView xWindow="2869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alcChain>
</file>

<file path=xl/sharedStrings.xml><?xml version="1.0" encoding="utf-8"?>
<sst xmlns="http://schemas.openxmlformats.org/spreadsheetml/2006/main" count="1145" uniqueCount="559">
  <si>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</si>
  <si>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</si>
  <si>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</si>
  <si>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</si>
  <si>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</si>
  <si>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</si>
  <si>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</si>
  <si>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</si>
  <si>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</si>
  <si>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</si>
  <si>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</si>
  <si>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</si>
  <si>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</si>
  <si>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</si>
  <si>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</si>
  <si>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</si>
  <si>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</si>
  <si>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</si>
  <si>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</si>
  <si>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</si>
  <si>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</si>
  <si>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</si>
  <si>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</si>
  <si>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</si>
  <si>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</si>
  <si>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</si>
  <si>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</si>
  <si>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</si>
  <si>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</si>
  <si>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</si>
  <si>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</si>
  <si>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</si>
  <si>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</si>
  <si>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</si>
  <si>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</si>
  <si>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</si>
  <si>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</si>
  <si>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</si>
  <si>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</si>
  <si>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</si>
  <si>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</si>
  <si>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</si>
  <si>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</si>
  <si>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</si>
  <si>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</si>
  <si>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</si>
  <si>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</si>
  <si>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</si>
  <si>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</si>
  <si>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</si>
  <si>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</si>
  <si>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</si>
  <si>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</si>
  <si>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</si>
  <si>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</si>
  <si>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</si>
  <si>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</si>
  <si>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</si>
  <si>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</si>
  <si>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</si>
  <si>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</si>
  <si>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</si>
  <si>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</si>
  <si>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</si>
  <si>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</si>
  <si>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</si>
  <si>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</si>
  <si>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</si>
  <si>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</si>
  <si>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</si>
  <si>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</si>
  <si>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</si>
  <si>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</si>
  <si>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</si>
  <si>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</si>
  <si>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</si>
  <si>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</si>
  <si>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</si>
  <si>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</si>
  <si>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</si>
  <si>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</si>
  <si>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</si>
  <si>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</si>
  <si>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</si>
  <si>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</si>
  <si>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</si>
  <si>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</si>
  <si>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</si>
  <si>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</si>
  <si>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</si>
  <si>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</si>
  <si>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</si>
  <si>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</si>
  <si>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</si>
  <si>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</si>
  <si>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</si>
  <si>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</si>
  <si>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</si>
  <si>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</si>
  <si>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</si>
  <si>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</si>
  <si>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</si>
  <si>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</si>
  <si>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</si>
  <si>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</si>
  <si>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</si>
  <si>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</si>
  <si>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</si>
  <si>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</si>
  <si>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</si>
  <si>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</si>
  <si>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</si>
  <si>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</si>
  <si>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</si>
  <si>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</si>
  <si>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</si>
  <si>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</si>
  <si>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</si>
  <si>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</si>
  <si>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</si>
  <si>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</si>
  <si>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</si>
  <si>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</si>
  <si>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</si>
  <si>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</si>
  <si>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</si>
  <si>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</si>
  <si>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</si>
  <si>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</si>
  <si>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</si>
  <si>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</si>
  <si>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</si>
  <si>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</si>
  <si>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</si>
  <si>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</si>
  <si>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</si>
  <si>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</si>
  <si>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</si>
  <si>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</si>
  <si>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</si>
  <si>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</si>
  <si>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</si>
  <si>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</si>
  <si>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</si>
  <si>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</si>
  <si>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</si>
  <si>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</si>
  <si>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</si>
  <si>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</si>
  <si>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</si>
  <si>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</si>
  <si>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</si>
  <si>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</si>
  <si>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</si>
  <si>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</si>
  <si>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</si>
  <si>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</si>
  <si>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</si>
  <si>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</si>
  <si>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</si>
  <si>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</si>
  <si>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</si>
  <si>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</si>
  <si>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</si>
  <si>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</si>
  <si>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</si>
  <si>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</si>
  <si>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</si>
  <si>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</si>
  <si>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</si>
  <si>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</si>
  <si>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</si>
  <si>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</si>
  <si>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</si>
  <si>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</si>
  <si>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</si>
  <si>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</si>
  <si>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</si>
  <si>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</si>
  <si>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</si>
  <si>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</si>
  <si>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</si>
  <si>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</si>
  <si>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</si>
  <si>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</si>
  <si>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</si>
  <si>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</si>
  <si>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</si>
  <si>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</si>
  <si>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</si>
  <si>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</si>
  <si>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</si>
  <si>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</si>
  <si>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</si>
  <si>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</si>
  <si>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</si>
  <si>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</si>
  <si>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</si>
  <si>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</si>
  <si>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</si>
  <si>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</si>
  <si>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</si>
  <si>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</si>
  <si>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宮崎県国富町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</si>
  <si>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</si>
  <si>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</si>
  <si>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</si>
  <si>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</si>
  <si>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</si>
  <si>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</si>
  <si>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</si>
  <si>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</si>
  <si>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</si>
  <si>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</si>
  <si>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</si>
  <si>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</si>
  <si>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</si>
  <si>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</si>
  <si>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</si>
  <si>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</si>
  <si>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</si>
  <si>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</si>
  <si>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</si>
  <si>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</si>
  <si>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</si>
  <si>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</si>
  <si>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</si>
  <si>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</si>
  <si>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</si>
  <si>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</si>
  <si>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</si>
  <si>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</si>
  <si>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</si>
  <si>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</si>
  <si>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</si>
  <si>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</si>
  <si>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</si>
  <si>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</si>
  <si>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</si>
  <si>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</si>
  <si>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</si>
  <si>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</si>
  <si>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</si>
  <si>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</si>
  <si>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</si>
  <si>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</si>
  <si>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</si>
  <si>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</si>
  <si>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</si>
  <si>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</si>
  <si>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</si>
  <si>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</si>
  <si>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</si>
  <si>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</si>
  <si>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</si>
  <si>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</si>
  <si>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</si>
  <si>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</si>
  <si>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</si>
  <si>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</si>
  <si>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</si>
  <si>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</si>
  <si>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</si>
  <si>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</si>
  <si>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</si>
  <si>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</si>
  <si>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</si>
  <si>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</si>
  <si>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</si>
  <si>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</si>
  <si>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</si>
  <si>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</si>
  <si>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</si>
  <si>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</si>
  <si>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</si>
  <si>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</si>
  <si>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</si>
  <si>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</si>
  <si>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</si>
  <si>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</si>
  <si>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</si>
  <si>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</si>
  <si>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</si>
  <si>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</si>
  <si>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</si>
  <si>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</si>
  <si>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</si>
  <si>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</si>
  <si>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</si>
  <si>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</si>
  <si>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</si>
  <si>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</si>
  <si>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</si>
  <si>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</si>
  <si>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</si>
  <si>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</si>
  <si>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</si>
  <si>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</si>
  <si>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</si>
  <si>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</si>
  <si>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</si>
  <si>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</si>
  <si>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</si>
  <si>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</si>
  <si>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</si>
  <si>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</si>
  <si>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</si>
  <si>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</si>
  <si>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</si>
  <si>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</si>
  <si>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</si>
  <si>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</si>
  <si>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</si>
  <si>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</si>
  <si>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</si>
  <si>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</si>
  <si>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</si>
  <si>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</si>
  <si>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</si>
  <si>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</si>
  <si>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</si>
  <si>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</si>
  <si>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</si>
  <si>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</si>
  <si>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</si>
  <si>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</si>
  <si>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</si>
  <si>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</si>
  <si>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</si>
  <si>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</si>
  <si>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</si>
  <si>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</si>
  <si>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</si>
  <si>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</si>
  <si>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</si>
  <si>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</si>
  <si>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</si>
  <si>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</si>
  <si>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</si>
  <si>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</si>
  <si>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</si>
  <si>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</si>
  <si>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</si>
  <si>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</si>
  <si>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</si>
  <si>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</si>
  <si>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</si>
  <si>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</si>
  <si>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</si>
  <si>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</si>
  <si>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</si>
  <si>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</si>
  <si>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</si>
  <si>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</si>
  <si>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宮崎県国富町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</si>
  <si>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</si>
  <si>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</si>
  <si>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</si>
  <si>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</si>
  <si>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</si>
  <si>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</si>
  <si>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</si>
  <si>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</si>
  <si>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</si>
  <si>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</si>
  <si>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</si>
  <si>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</si>
  <si>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</si>
  <si>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</si>
  <si>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</si>
  <si>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</si>
  <si>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</si>
  <si>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</si>
  <si>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</si>
  <si>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</si>
  <si>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</si>
  <si>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</si>
  <si>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</si>
  <si>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</si>
  <si>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</si>
  <si>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</si>
  <si>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</si>
  <si>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</si>
  <si>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</si>
  <si>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</si>
  <si>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</si>
  <si>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</si>
  <si>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</si>
  <si>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</si>
  <si>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</si>
  <si>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</si>
  <si>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</si>
  <si>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</si>
  <si>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</si>
  <si>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</si>
  <si>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</si>
  <si>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</si>
  <si>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</si>
  <si>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</si>
  <si>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</si>
  <si>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</si>
  <si>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</si>
  <si>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</si>
  <si>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</si>
  <si>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</si>
  <si>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</si>
  <si>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</si>
  <si>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</si>
  <si>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</si>
  <si>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</si>
  <si>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</si>
  <si>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</si>
  <si>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</si>
  <si>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</si>
  <si>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</si>
  <si>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</si>
  <si>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</si>
  <si>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</si>
  <si>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</si>
  <si>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</si>
  <si>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</si>
  <si>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</si>
  <si>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</si>
  <si>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</si>
  <si>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</si>
  <si>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</si>
  <si>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</si>
  <si>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</si>
  <si>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</si>
  <si>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</si>
  <si>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</si>
  <si>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</si>
  <si>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</si>
  <si>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</si>
  <si>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</si>
  <si>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</si>
  <si>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</si>
  <si>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</si>
  <si>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</si>
  <si>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</si>
  <si>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</si>
  <si>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</si>
  <si>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</si>
  <si>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</si>
  <si>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</si>
  <si>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</si>
  <si>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</si>
  <si>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</si>
  <si>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</si>
  <si>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</si>
  <si>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</si>
  <si>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</si>
  <si>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</si>
  <si>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</si>
  <si>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</si>
  <si>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</si>
  <si>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</si>
  <si>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</si>
  <si>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</si>
  <si>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</si>
  <si>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</si>
  <si>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</si>
  <si>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</si>
  <si>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</si>
  <si>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</si>
  <si>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</si>
  <si>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</si>
  <si>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</si>
  <si>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</si>
  <si>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</si>
  <si>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</si>
  <si>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</si>
  <si>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</si>
  <si>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</si>
  <si>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</si>
  <si>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</si>
  <si>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</si>
  <si>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</si>
  <si>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</si>
  <si>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</si>
  <si>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</si>
  <si>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</si>
  <si>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</si>
  <si>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</si>
  <si>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</si>
  <si>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</si>
  <si>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</si>
  <si>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</si>
  <si>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</si>
  <si>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</si>
  <si>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</si>
  <si>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</si>
  <si>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</si>
  <si>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</si>
  <si>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</si>
  <si>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</si>
  <si>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</si>
  <si>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</si>
  <si>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</si>
  <si>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</si>
  <si>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</si>
  <si>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</si>
  <si>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</si>
  <si>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</si>
  <si>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</si>
  <si>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</si>
  <si>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</si>
  <si>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</si>
  <si>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</si>
  <si>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</si>
  <si>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</si>
  <si>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</si>
  <si>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</si>
  <si>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</si>
  <si>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</si>
  <si>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</si>
  <si>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</si>
  <si>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</si>
  <si>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</si>
  <si>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</si>
  <si>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</si>
  <si>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</si>
  <si>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</si>
  <si>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</si>
  <si>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</si>
  <si>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</si>
  <si>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</si>
  <si>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</si>
  <si>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</si>
  <si>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0.97</t>
  </si>
  <si>
    <t>▲ 4.00</t>
  </si>
  <si>
    <t>▲ 1.87</t>
  </si>
  <si>
    <t>▲ 2.96</t>
  </si>
  <si>
    <t>一般会計</t>
  </si>
  <si>
    <t>水道事業会計</t>
  </si>
  <si>
    <t>国民健康保険事業特別会計</t>
  </si>
  <si>
    <t>下水道事業会計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</si>
  <si>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</si>
  <si>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</si>
  <si>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</si>
  <si>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</si>
  <si>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</si>
  <si>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</si>
  <si>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</si>
  <si>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</si>
  <si>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</si>
  <si>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元気づくり基金</t>
    <rPh sb="0" eb="2">
      <t>ゲンキ</t>
    </rPh>
    <rPh sb="5" eb="7">
      <t>キキン</t>
    </rPh>
    <phoneticPr fontId="5"/>
  </si>
  <si>
    <t>公共施設等整備基金</t>
    <rPh sb="0" eb="4">
      <t>コウキョウシセツ</t>
    </rPh>
    <rPh sb="4" eb="5">
      <t>トウ</t>
    </rPh>
    <rPh sb="5" eb="7">
      <t>セイビ</t>
    </rPh>
    <rPh sb="7" eb="9">
      <t>キキン</t>
    </rPh>
    <phoneticPr fontId="5"/>
  </si>
  <si>
    <t>木脇地区地域振興事業基金</t>
    <rPh sb="0" eb="4">
      <t>キワキチク</t>
    </rPh>
    <rPh sb="4" eb="8">
      <t>チイキシンコウ</t>
    </rPh>
    <rPh sb="8" eb="10">
      <t>ジギョウ</t>
    </rPh>
    <rPh sb="10" eb="12">
      <t>キキン</t>
    </rPh>
    <phoneticPr fontId="5"/>
  </si>
  <si>
    <t>社会福祉基金</t>
    <rPh sb="0" eb="4">
      <t>シャカイフクシ</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</si>
  <si>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</si>
  <si>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</si>
  <si>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国富町土地開発公社</t>
    <rPh sb="0" eb="3">
      <t>クニトミチョウ</t>
    </rPh>
    <rPh sb="3" eb="9">
      <t>トチカイハツコウシャ</t>
    </rPh>
    <phoneticPr fontId="2"/>
  </si>
  <si>
    <t>宮崎県市町村総合事務組合（一般会計）</t>
    <rPh sb="0" eb="3">
      <t>ミヤザキケン</t>
    </rPh>
    <rPh sb="3" eb="6">
      <t>シチョウソン</t>
    </rPh>
    <rPh sb="6" eb="8">
      <t>ソウゴウ</t>
    </rPh>
    <rPh sb="8" eb="12">
      <t>ジムクミアイ</t>
    </rPh>
    <rPh sb="13" eb="17">
      <t>イッパンカイケイ</t>
    </rPh>
    <phoneticPr fontId="2"/>
  </si>
  <si>
    <t>宮崎県市町村総合事務組合（市町村交通災害共済事業特別会計）</t>
    <rPh sb="0" eb="3">
      <t>ミヤザキケン</t>
    </rPh>
    <rPh sb="3" eb="6">
      <t>シチョウソン</t>
    </rPh>
    <rPh sb="6" eb="8">
      <t>ソウゴウ</t>
    </rPh>
    <rPh sb="8" eb="12">
      <t>ジムクミアイ</t>
    </rPh>
    <rPh sb="13" eb="16">
      <t>シチョウソン</t>
    </rPh>
    <rPh sb="16" eb="20">
      <t>コウツウサイガイ</t>
    </rPh>
    <rPh sb="20" eb="22">
      <t>キョウサイ</t>
    </rPh>
    <rPh sb="22" eb="24">
      <t>ジギョウ</t>
    </rPh>
    <rPh sb="24" eb="26">
      <t>トクベツ</t>
    </rPh>
    <rPh sb="26" eb="28">
      <t>カイケイ</t>
    </rPh>
    <phoneticPr fontId="2"/>
  </si>
  <si>
    <t>宮崎県市町村総合事務組合（自治会館管理運営特別会計）</t>
    <rPh sb="0" eb="2">
      <t>ミヤザキ</t>
    </rPh>
    <rPh sb="2" eb="3">
      <t>ケン</t>
    </rPh>
    <rPh sb="3" eb="6">
      <t>シチョウソン</t>
    </rPh>
    <rPh sb="6" eb="8">
      <t>ソウゴウ</t>
    </rPh>
    <rPh sb="8" eb="12">
      <t>ジムクミアイ</t>
    </rPh>
    <rPh sb="13" eb="17">
      <t>ジチカイカン</t>
    </rPh>
    <rPh sb="17" eb="19">
      <t>カンリ</t>
    </rPh>
    <rPh sb="19" eb="21">
      <t>ウンエイ</t>
    </rPh>
    <rPh sb="21" eb="23">
      <t>トクベツ</t>
    </rPh>
    <rPh sb="23" eb="25">
      <t>カイケイ</t>
    </rPh>
    <phoneticPr fontId="2"/>
  </si>
  <si>
    <t>宮崎県後期高齢者医療広域連合（一般会計）</t>
    <rPh sb="0" eb="3">
      <t>ミヤザキケン</t>
    </rPh>
    <rPh sb="3" eb="5">
      <t>コウキ</t>
    </rPh>
    <rPh sb="5" eb="8">
      <t>コウレイシャ</t>
    </rPh>
    <rPh sb="8" eb="10">
      <t>イリョウ</t>
    </rPh>
    <rPh sb="10" eb="14">
      <t>コウイキレンゴウ</t>
    </rPh>
    <rPh sb="15" eb="19">
      <t>イッパンカイケイ</t>
    </rPh>
    <phoneticPr fontId="2"/>
  </si>
  <si>
    <t>宮崎県後期高齢者医療広域連合（後期高齢者医療特別会計）</t>
    <rPh sb="0" eb="3">
      <t>ミヤザキケン</t>
    </rPh>
    <rPh sb="3" eb="5">
      <t>コウキ</t>
    </rPh>
    <rPh sb="5" eb="8">
      <t>コウレイシャ</t>
    </rPh>
    <rPh sb="8" eb="14">
      <t>イリョウコウイキレンゴウ</t>
    </rPh>
    <rPh sb="15" eb="20">
      <t>コウキコウレイシャ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</si>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</sst>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74568</c:v>
                </c:pt>
                <c:pt idx="2">
                  <c:v>73693</c:v>
                </c:pt>
                <c:pt idx="3">
                  <c:v>79401</c:v>
                </c:pt>
                <c:pt idx="4">
                  <c:v>87379</c:v>
                </c:pt>
              </c:numCache>
            </c:numRef>
          </c:val>
          <c:smooth val="0"/>
          <c:extLst>
            <c:ext xmlns:c16="http://schemas.microsoft.com/office/drawing/2014/chart" uri="{C3380CC4-5D6E-409C-BE32-E72D297353CC}">
              <c16:uniqueId val="{00000000-C463-4BF5-9A30-B6CB0DE949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67214</c:v>
                </c:pt>
                <c:pt idx="1">
                  <c:v>67760</c:v>
                </c:pt>
                <c:pt idx="2">
                  <c:v>44465</c:v>
                </c:pt>
                <c:pt idx="3">
                  <c:v>42638</c:v>
                </c:pt>
                <c:pt idx="4">
                  <c:v>38178</c:v>
                </c:pt>
              </c:numCache>
            </c:numRef>
          </c:val>
          <c:smooth val="0"/>
          <c:extLst>
            <c:ext xmlns:c16="http://schemas.microsoft.com/office/drawing/2014/chart" uri="{C3380CC4-5D6E-409C-BE32-E72D297353CC}">
              <c16:uniqueId val="{00000001-C463-4BF5-9A30-B6CB0DE949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6.98</c:v>
                </c:pt>
                <c:pt idx="1">
                  <c:v>7.64</c:v>
                </c:pt>
                <c:pt idx="2">
                  <c:v>6.78</c:v>
                </c:pt>
                <c:pt idx="3">
                  <c:v>7.08</c:v>
                </c:pt>
                <c:pt idx="4">
                  <c:v>7.44</c:v>
                </c:pt>
              </c:numCache>
            </c:numRef>
          </c:val>
          <c:extLst>
            <c:ext xmlns:c16="http://schemas.microsoft.com/office/drawing/2014/chart" uri="{C3380CC4-5D6E-409C-BE32-E72D297353CC}">
              <c16:uniqueId val="{00000000-AF3A-4915-A426-1FE61CEA40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16.11</c:v>
                </c:pt>
                <c:pt idx="1">
                  <c:v>21.49</c:v>
                </c:pt>
                <c:pt idx="2">
                  <c:v>23.04</c:v>
                </c:pt>
                <c:pt idx="3">
                  <c:v>23.81</c:v>
                </c:pt>
                <c:pt idx="4">
                  <c:v>23.38</c:v>
                </c:pt>
              </c:numCache>
            </c:numRef>
          </c:val>
          <c:extLst>
            <c:ext xmlns:c16="http://schemas.microsoft.com/office/drawing/2014/chart" uri="{C3380CC4-5D6E-409C-BE32-E72D297353CC}">
              <c16:uniqueId val="{00000001-AF3A-4915-A426-1FE61CEA40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-0.97</c:v>
                </c:pt>
                <c:pt idx="1">
                  <c:v>3.9</c:v>
                </c:pt>
                <c:pt idx="2">
                  <c:v>-4</c:v>
                </c:pt>
                <c:pt idx="3">
                  <c:v>-1.87</c:v>
                </c:pt>
                <c:pt idx="4">
                  <c:v>-2.96</c:v>
                </c:pt>
              </c:numCache>
            </c:numRef>
          </c:val>
          <c:smooth val="0"/>
          <c:extLst>
            <c:ext xmlns:c16="http://schemas.microsoft.com/office/drawing/2014/chart" uri="{C3380CC4-5D6E-409C-BE32-E72D297353CC}">
              <c16:uniqueId val="{00000002-AF3A-4915-A426-1FE61CEA40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0.11</c:v>
                </c:pt>
                <c:pt idx="4">
                  <c:v>#N/A</c:v>
                </c:pt>
                <c:pt idx="5">
                  <c:v>0.56000000000000005</c:v>
                </c:pt>
                <c:pt idx="6">
                  <c:v>0</c:v>
                </c:pt>
                <c:pt idx="7">
                  <c:v>0</c:v>
                </c:pt>
                <c:pt idx="8">
                  <c:v>0</c:v>
                </c:pt>
                <c:pt idx="9">
                  <c:v>0</c:v>
                </c:pt>
              </c:numCache>
            </c:numRef>
          </c:val>
          <c:extLst>
            <c:ext xmlns:c16="http://schemas.microsoft.com/office/drawing/2014/chart" uri="{C3380CC4-5D6E-409C-BE32-E72D297353CC}">
              <c16:uniqueId val="{00000000-8251-4A2F-AB3F-667829EDC3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51-4A2F-AB3F-667829EDC30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251-4A2F-AB3F-667829EDC30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251-4A2F-AB3F-667829EDC30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0.05</c:v>
                </c:pt>
                <c:pt idx="2">
                  <c:v>#N/A</c:v>
                </c:pt>
                <c:pt idx="3">
                  <c:v>0.11</c:v>
                </c:pt>
                <c:pt idx="4">
                  <c:v>#N/A</c:v>
                </c:pt>
                <c:pt idx="5">
                  <c:v>0</c:v>
                </c:pt>
                <c:pt idx="6">
                  <c:v>#N/A</c:v>
                </c:pt>
                <c:pt idx="7">
                  <c:v>0.02</c:v>
                </c:pt>
                <c:pt idx="8">
                  <c:v>#N/A</c:v>
                </c:pt>
                <c:pt idx="9">
                  <c:v>0.02</c:v>
                </c:pt>
              </c:numCache>
            </c:numRef>
          </c:val>
          <c:extLst>
            <c:ext xmlns:c16="http://schemas.microsoft.com/office/drawing/2014/chart" uri="{C3380CC4-5D6E-409C-BE32-E72D297353CC}">
              <c16:uniqueId val="{00000004-8251-4A2F-AB3F-667829EDC30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1.64</c:v>
                </c:pt>
                <c:pt idx="4">
                  <c:v>#N/A</c:v>
                </c:pt>
                <c:pt idx="5">
                  <c:v>2.4300000000000002</c:v>
                </c:pt>
                <c:pt idx="6">
                  <c:v>#N/A</c:v>
                </c:pt>
                <c:pt idx="7">
                  <c:v>0.64</c:v>
                </c:pt>
                <c:pt idx="8">
                  <c:v>#N/A</c:v>
                </c:pt>
                <c:pt idx="9">
                  <c:v>0.56000000000000005</c:v>
                </c:pt>
              </c:numCache>
            </c:numRef>
          </c:val>
          <c:extLst>
            <c:ext xmlns:c16="http://schemas.microsoft.com/office/drawing/2014/chart" uri="{C3380CC4-5D6E-409C-BE32-E72D297353CC}">
              <c16:uniqueId val="{00000005-8251-4A2F-AB3F-667829EDC30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0.41</c:v>
                </c:pt>
                <c:pt idx="8">
                  <c:v>#N/A</c:v>
                </c:pt>
                <c:pt idx="9">
                  <c:v>0.62</c:v>
                </c:pt>
              </c:numCache>
            </c:numRef>
          </c:val>
          <c:extLst>
            <c:ext xmlns:c16="http://schemas.microsoft.com/office/drawing/2014/chart" uri="{C3380CC4-5D6E-409C-BE32-E72D297353CC}">
              <c16:uniqueId val="{00000006-8251-4A2F-AB3F-667829EDC30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0.79</c:v>
                </c:pt>
                <c:pt idx="2">
                  <c:v>#N/A</c:v>
                </c:pt>
                <c:pt idx="3">
                  <c:v>0.55000000000000004</c:v>
                </c:pt>
                <c:pt idx="4">
                  <c:v>#N/A</c:v>
                </c:pt>
                <c:pt idx="5">
                  <c:v>0.64</c:v>
                </c:pt>
                <c:pt idx="6">
                  <c:v>#N/A</c:v>
                </c:pt>
                <c:pt idx="7">
                  <c:v>0.7</c:v>
                </c:pt>
                <c:pt idx="8">
                  <c:v>#N/A</c:v>
                </c:pt>
                <c:pt idx="9">
                  <c:v>0.63</c:v>
                </c:pt>
              </c:numCache>
            </c:numRef>
          </c:val>
          <c:extLst>
            <c:ext xmlns:c16="http://schemas.microsoft.com/office/drawing/2014/chart" uri="{C3380CC4-5D6E-409C-BE32-E72D297353CC}">
              <c16:uniqueId val="{00000007-8251-4A2F-AB3F-667829EDC30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4.84</c:v>
                </c:pt>
                <c:pt idx="2">
                  <c:v>#N/A</c:v>
                </c:pt>
                <c:pt idx="3">
                  <c:v>5.46</c:v>
                </c:pt>
                <c:pt idx="4">
                  <c:v>#N/A</c:v>
                </c:pt>
                <c:pt idx="5">
                  <c:v>5.57</c:v>
                </c:pt>
                <c:pt idx="6">
                  <c:v>#N/A</c:v>
                </c:pt>
                <c:pt idx="7">
                  <c:v>6.34</c:v>
                </c:pt>
                <c:pt idx="8">
                  <c:v>#N/A</c:v>
                </c:pt>
                <c:pt idx="9">
                  <c:v>6.51</c:v>
                </c:pt>
              </c:numCache>
            </c:numRef>
          </c:val>
          <c:extLst>
            <c:ext xmlns:c16="http://schemas.microsoft.com/office/drawing/2014/chart" uri="{C3380CC4-5D6E-409C-BE32-E72D297353CC}">
              <c16:uniqueId val="{00000008-8251-4A2F-AB3F-667829EDC3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6.97</c:v>
                </c:pt>
                <c:pt idx="2">
                  <c:v>#N/A</c:v>
                </c:pt>
                <c:pt idx="3">
                  <c:v>7.63</c:v>
                </c:pt>
                <c:pt idx="4">
                  <c:v>#N/A</c:v>
                </c:pt>
                <c:pt idx="5">
                  <c:v>6.77</c:v>
                </c:pt>
                <c:pt idx="6">
                  <c:v>#N/A</c:v>
                </c:pt>
                <c:pt idx="7">
                  <c:v>7.07</c:v>
                </c:pt>
                <c:pt idx="8">
                  <c:v>#N/A</c:v>
                </c:pt>
                <c:pt idx="9">
                  <c:v>7.43</c:v>
                </c:pt>
              </c:numCache>
            </c:numRef>
          </c:val>
          <c:extLst>
            <c:ext xmlns:c16="http://schemas.microsoft.com/office/drawing/2014/chart" uri="{C3380CC4-5D6E-409C-BE32-E72D297353CC}">
              <c16:uniqueId val="{00000009-8251-4A2F-AB3F-667829EDC3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546</c:v>
                </c:pt>
                <c:pt idx="5">
                  <c:v>525</c:v>
                </c:pt>
                <c:pt idx="8">
                  <c:v>519</c:v>
                </c:pt>
                <c:pt idx="11">
                  <c:v>527</c:v>
                </c:pt>
                <c:pt idx="14">
                  <c:v>518</c:v>
                </c:pt>
              </c:numCache>
            </c:numRef>
          </c:val>
          <c:extLst>
            <c:ext xmlns:c16="http://schemas.microsoft.com/office/drawing/2014/chart" uri="{C3380CC4-5D6E-409C-BE32-E72D297353CC}">
              <c16:uniqueId val="{00000000-E6F4-4CF3-98C9-2EEA8F27CC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F4-4CF3-98C9-2EEA8F27CC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6F4-4CF3-98C9-2EEA8F27CC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F4-4CF3-98C9-2EEA8F27CC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178</c:v>
                </c:pt>
                <c:pt idx="3">
                  <c:v>196</c:v>
                </c:pt>
                <c:pt idx="6">
                  <c:v>216</c:v>
                </c:pt>
                <c:pt idx="9">
                  <c:v>160</c:v>
                </c:pt>
                <c:pt idx="12">
                  <c:v>139</c:v>
                </c:pt>
              </c:numCache>
            </c:numRef>
          </c:val>
          <c:extLst>
            <c:ext xmlns:c16="http://schemas.microsoft.com/office/drawing/2014/chart" uri="{C3380CC4-5D6E-409C-BE32-E72D297353CC}">
              <c16:uniqueId val="{00000004-E6F4-4CF3-98C9-2EEA8F27CC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F4-4CF3-98C9-2EEA8F27CC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F4-4CF3-98C9-2EEA8F27CC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762</c:v>
                </c:pt>
                <c:pt idx="3">
                  <c:v>847</c:v>
                </c:pt>
                <c:pt idx="6">
                  <c:v>922</c:v>
                </c:pt>
                <c:pt idx="9">
                  <c:v>916</c:v>
                </c:pt>
                <c:pt idx="12">
                  <c:v>918</c:v>
                </c:pt>
              </c:numCache>
            </c:numRef>
          </c:val>
          <c:extLst>
            <c:ext xmlns:c16="http://schemas.microsoft.com/office/drawing/2014/chart" uri="{C3380CC4-5D6E-409C-BE32-E72D297353CC}">
              <c16:uniqueId val="{00000007-E6F4-4CF3-98C9-2EEA8F27CC8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394</c:v>
                </c:pt>
                <c:pt idx="2">
                  <c:v>#N/A</c:v>
                </c:pt>
                <c:pt idx="3">
                  <c:v>#N/A</c:v>
                </c:pt>
                <c:pt idx="4">
                  <c:v>518</c:v>
                </c:pt>
                <c:pt idx="5">
                  <c:v>#N/A</c:v>
                </c:pt>
                <c:pt idx="6">
                  <c:v>#N/A</c:v>
                </c:pt>
                <c:pt idx="7">
                  <c:v>619</c:v>
                </c:pt>
                <c:pt idx="8">
                  <c:v>#N/A</c:v>
                </c:pt>
                <c:pt idx="9">
                  <c:v>#N/A</c:v>
                </c:pt>
                <c:pt idx="10">
                  <c:v>549</c:v>
                </c:pt>
                <c:pt idx="11">
                  <c:v>#N/A</c:v>
                </c:pt>
                <c:pt idx="12">
                  <c:v>#N/A</c:v>
                </c:pt>
                <c:pt idx="13">
                  <c:v>539</c:v>
                </c:pt>
                <c:pt idx="14">
                  <c:v>#N/A</c:v>
                </c:pt>
              </c:numCache>
            </c:numRef>
          </c:val>
          <c:smooth val="0"/>
          <c:extLst>
            <c:ext xmlns:c16="http://schemas.microsoft.com/office/drawing/2014/chart" uri="{C3380CC4-5D6E-409C-BE32-E72D297353CC}">
              <c16:uniqueId val="{00000008-E6F4-4CF3-98C9-2EEA8F27CC8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6612</c:v>
                </c:pt>
                <c:pt idx="5">
                  <c:v>6368</c:v>
                </c:pt>
                <c:pt idx="8">
                  <c:v>6065</c:v>
                </c:pt>
                <c:pt idx="11">
                  <c:v>5702</c:v>
                </c:pt>
                <c:pt idx="14">
                  <c:v>5250</c:v>
                </c:pt>
              </c:numCache>
            </c:numRef>
          </c:val>
          <c:extLst>
            <c:ext xmlns:c16="http://schemas.microsoft.com/office/drawing/2014/chart" uri="{C3380CC4-5D6E-409C-BE32-E72D297353CC}">
              <c16:uniqueId val="{00000000-345C-4814-BF82-AAA8FE8433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c:v>
                </c:pt>
                <c:pt idx="5">
                  <c:v>8</c:v>
                </c:pt>
                <c:pt idx="8">
                  <c:v>63</c:v>
                </c:pt>
                <c:pt idx="11">
                  <c:v>53</c:v>
                </c:pt>
                <c:pt idx="14">
                  <c:v>47</c:v>
                </c:pt>
              </c:numCache>
            </c:numRef>
          </c:val>
          <c:extLst>
            <c:ext xmlns:c16="http://schemas.microsoft.com/office/drawing/2014/chart" uri="{C3380CC4-5D6E-409C-BE32-E72D297353CC}">
              <c16:uniqueId val="{00000001-345C-4814-BF82-AAA8FE8433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1713</c:v>
                </c:pt>
                <c:pt idx="5">
                  <c:v>2133</c:v>
                </c:pt>
                <c:pt idx="8">
                  <c:v>2331</c:v>
                </c:pt>
                <c:pt idx="11">
                  <c:v>2566</c:v>
                </c:pt>
                <c:pt idx="14">
                  <c:v>2752</c:v>
                </c:pt>
              </c:numCache>
            </c:numRef>
          </c:val>
          <c:extLst>
            <c:ext xmlns:c16="http://schemas.microsoft.com/office/drawing/2014/chart" uri="{C3380CC4-5D6E-409C-BE32-E72D297353CC}">
              <c16:uniqueId val="{00000002-345C-4814-BF82-AAA8FE8433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5C-4814-BF82-AAA8FE8433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5C-4814-BF82-AAA8FE8433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5C-4814-BF82-AAA8FE8433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1378</c:v>
                </c:pt>
                <c:pt idx="3">
                  <c:v>1333</c:v>
                </c:pt>
                <c:pt idx="6">
                  <c:v>1344</c:v>
                </c:pt>
                <c:pt idx="9">
                  <c:v>1307</c:v>
                </c:pt>
                <c:pt idx="12">
                  <c:v>1299</c:v>
                </c:pt>
              </c:numCache>
            </c:numRef>
          </c:val>
          <c:extLst>
            <c:ext xmlns:c16="http://schemas.microsoft.com/office/drawing/2014/chart" uri="{C3380CC4-5D6E-409C-BE32-E72D297353CC}">
              <c16:uniqueId val="{00000006-345C-4814-BF82-AAA8FE8433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45C-4814-BF82-AAA8FE8433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2281</c:v>
                </c:pt>
                <c:pt idx="3">
                  <c:v>2270</c:v>
                </c:pt>
                <c:pt idx="6">
                  <c:v>2383</c:v>
                </c:pt>
                <c:pt idx="9">
                  <c:v>2157</c:v>
                </c:pt>
                <c:pt idx="12">
                  <c:v>1813</c:v>
                </c:pt>
              </c:numCache>
            </c:numRef>
          </c:val>
          <c:extLst>
            <c:ext xmlns:c16="http://schemas.microsoft.com/office/drawing/2014/chart" uri="{C3380CC4-5D6E-409C-BE32-E72D297353CC}">
              <c16:uniqueId val="{00000008-345C-4814-BF82-AAA8FE8433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5C-4814-BF82-AAA8FE8433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8964</c:v>
                </c:pt>
                <c:pt idx="3">
                  <c:v>8822</c:v>
                </c:pt>
                <c:pt idx="6">
                  <c:v>8323</c:v>
                </c:pt>
                <c:pt idx="9">
                  <c:v>7705</c:v>
                </c:pt>
                <c:pt idx="12">
                  <c:v>6963</c:v>
                </c:pt>
              </c:numCache>
            </c:numRef>
          </c:val>
          <c:extLst>
            <c:ext xmlns:c16="http://schemas.microsoft.com/office/drawing/2014/chart" uri="{C3380CC4-5D6E-409C-BE32-E72D297353CC}">
              <c16:uniqueId val="{0000000A-345C-4814-BF82-AAA8FE8433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4280</c:v>
                </c:pt>
                <c:pt idx="2">
                  <c:v>#N/A</c:v>
                </c:pt>
                <c:pt idx="3">
                  <c:v>#N/A</c:v>
                </c:pt>
                <c:pt idx="4">
                  <c:v>3917</c:v>
                </c:pt>
                <c:pt idx="5">
                  <c:v>#N/A</c:v>
                </c:pt>
                <c:pt idx="6">
                  <c:v>#N/A</c:v>
                </c:pt>
                <c:pt idx="7">
                  <c:v>3591</c:v>
                </c:pt>
                <c:pt idx="8">
                  <c:v>#N/A</c:v>
                </c:pt>
                <c:pt idx="9">
                  <c:v>#N/A</c:v>
                </c:pt>
                <c:pt idx="10">
                  <c:v>2848</c:v>
                </c:pt>
                <c:pt idx="11">
                  <c:v>#N/A</c:v>
                </c:pt>
                <c:pt idx="12">
                  <c:v>#N/A</c:v>
                </c:pt>
                <c:pt idx="13">
                  <c:v>2025</c:v>
                </c:pt>
                <c:pt idx="14">
                  <c:v>#N/A</c:v>
                </c:pt>
              </c:numCache>
            </c:numRef>
          </c:val>
          <c:smooth val="0"/>
          <c:extLst>
            <c:ext xmlns:c16="http://schemas.microsoft.com/office/drawing/2014/chart" uri="{C3380CC4-5D6E-409C-BE32-E72D297353CC}">
              <c16:uniqueId val="{0000000B-345C-4814-BF82-AAA8FE8433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1242</c:v>
                </c:pt>
                <c:pt idx="1">
                  <c:v>1301</c:v>
                </c:pt>
                <c:pt idx="2">
                  <c:v>1303</c:v>
                </c:pt>
              </c:numCache>
            </c:numRef>
          </c:val>
          <c:extLst>
            <c:ext xmlns:c16="http://schemas.microsoft.com/office/drawing/2014/chart" uri="{C3380CC4-5D6E-409C-BE32-E72D297353CC}">
              <c16:uniqueId val="{00000000-D456-4370-8B06-9E27C695C6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D456-4370-8B06-9E27C695C6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735</c:v>
                </c:pt>
                <c:pt idx="1">
                  <c:v>826</c:v>
                </c:pt>
                <c:pt idx="2">
                  <c:v>950</c:v>
                </c:pt>
              </c:numCache>
            </c:numRef>
          </c:val>
          <c:extLst>
            <c:ext xmlns:c16="http://schemas.microsoft.com/office/drawing/2014/chart" uri="{C3380CC4-5D6E-409C-BE32-E72D297353CC}">
              <c16:uniqueId val="{00000002-D456-4370-8B06-9E27C695C6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宮崎県国富町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地方債残高が多額となり、将来財政負担の懸念材料となっているが、借入にあたっては普通交付税措置のある有利な起債の借入れに努めていること、財政長期計画に基づき起債額の抑制に努めてきたこともあり、今後は減少傾向</a:t>
          </a:r>
          <a:r>
            <a:rPr kumimoji="1" lang="ja-JP" altLang="en-US" sz="1300">
              <a:solidFill>
                <a:sysClr val="windowText" lastClr="000000"/>
              </a:solidFill>
              <a:latin typeface="ＭＳ ゴシック" pitchFamily="49" charset="-128"/>
              <a:ea typeface="ＭＳ ゴシック" pitchFamily="49" charset="-128"/>
            </a:rPr>
            <a:t>で推移していくと考えられる。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令和６年度は、まちづくり交付金等の元利償還金が終了したが、学校施設長寿命化事業の償還が開始し、３百万円程の増となっているが</a:t>
          </a:r>
          <a:r>
            <a:rPr kumimoji="1" lang="ja-JP" altLang="en-US" sz="1300">
              <a:latin typeface="ＭＳ ゴシック" pitchFamily="49" charset="-128"/>
              <a:ea typeface="ＭＳ ゴシック" pitchFamily="49" charset="-128"/>
            </a:rPr>
            <a:t>、公営企業分元利償還金は減少したことにより、実質公債費比率の分子が減少。分母である標準財政規模も増え、単年度で比較した実質公債費率は、０．４ポイント減となった。今後も起債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満期一括償還地方債の償還財源として積み立てた額は無し。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宮崎県国富町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起債発行額が元金償還を下回ったため、地方債残高が減少（７億４３百万円の減）したことや、交付税公債費等の算入見込額が減ったものの、充当可能基金を積み増したことにより、将来負担比率（分子）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起債抑制や交付税措置のある起債の借入、税の徴収強化及び事業見直し等により収入の確保と経費削減に努め、基金の積み増しを行い、将来財政負担の軽減・健全化を図っていく。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宮崎県国富町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が原資となっている元気づくり基金は増加、森林環境譲与税の増加、さらに、財政調整基金は当初予算での財源不足による取り崩し以上の積立が可能となったことが影響し、増となった、基金全体としては１億２５百万円（前年度比６％増）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震や台風等の災害対応など、緊急の財政需要に対応するため、財政調整基金の基金残高を維持しながら、公共施設等整備基金への積み増しを行うこと、町営住宅等の将来的な費用に対しての新たな基金を検討し、今後の施設更新や除却等に備えるよ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○公共施設等整備基金：公用または公共の用に供する施設の整備</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○社会福祉基金：社会福祉の推進</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○元気づくり基金：住民参加によるまちづくり、社会的弱者・子ども達の健全育成等の支援</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○ふるさと農村活性化基金：土地改良施設の機能を適正に発揮させるための集落共同活動の支援</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○木脇地区地域振興事業基金：広域のごみ処理施設であるエコクリーンプラザみやざきの利用延長に伴い、周辺の環境整備及び地域住民の福祉の向上を図る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○森林環境譲与税基金：森林環境譲与税を受入、森林整備事業に活用</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○公共施設等整備基金：公共施設整備基金運用収益等により、若干の積立増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○社会福祉基金：高齢者福祉対策に対応するため、１０百万円を取崩し減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○元気づくり基金：前年度のふるさと納税寄附金積み立て分を取崩し、６年度寄付額を積立て１億２９百万円程の積立増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○木脇地区地域振興事業基金：関連事業起債元利償還金に対応するため、４百万円程の取崩し減</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○森林環境譲与税基金：森林環境譲与税を受入、事業充当残分の１０百万円程の積み増し増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○公共施設等整備基金：老朽化した施設の改修、施設の集約・除却などに備えるため、財政調整基金との調整を図りながら積極的に積立を図る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○社会福祉基金：財政調整基金の維持、公共施設等整備基金への積立を優先することとし、基金の積立は予定していない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○元気づくり基金：ふるさと納税寄附金を積み立て、翌年度に目的別に充当しているため、今後も流動的である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○木脇地区地域振興事業基金：エコクリーンプラザみやざきの周辺地域の環境整備事業に充当。継続して充当予定であり今後も減少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○森林環境譲与税基金：今後も事業充当残分の積み立てを行っていく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令和６年度の基金残高は、１３億３百万円程となっており、前年度から２百万円程の増となっている。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時点では財源不足を補うため、３億円の取崩しを行った。令和５年度決算による歳計剰余金処分で１億９４百万円の積み立て、さらに最終補正での留保財源を１億８百万円程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震や台風等の災害対応などを含む将来的な財政需要に対応するため、前年度決算の歳計剰余金及び最終補正時に留保財源を積み立てる。残高としては現在残高程度を維持し、将来負担等に応じて各基金に振り分けて積み増し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令和６年度の減債基金残高は５２百万円程度。前年度の基金残高も５２百万円程のため、ほぼ変わらない。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町債償還の財源確保として積み立ての増額を図りたいところではあるが、厳しい財政状況により今後も同程度で推移する見込み。起債抑制に努めてきたため、今後は償還額は減少する見込みである。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18,243
18,021
130.63
10,880,458
10,449,278
414,321
5,571,792
6,962,898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対比で０．０１ポイント減少した。町民税のうち、法人税割は業績回復等により増収。個人所得割は定額減税の実施に伴い大きく減収したが、地方特例交付金で補填されている。たばこ税や交付金の一部が増加したことで、基準財政収入総額は増加した。基準財政需要額については、個別算定経費である消防費、小学校費等が増加したことや、子ども子育て費の創設等により総額は増加。結果、分母である需要額の増加率が高く、財政力指数が低下した。今後も税の徴収対策等、自主財源の確保に努め、誘致企業の税収等を見据えた健全な自治体運営に取り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45</xdr:row>
      <xdr:rowOff>79828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92157"/>
          <a:ext cx="0" cy="1602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51905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6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79828</xdr:rowOff>
    </xdr:from>
    <xdr:to>
      <xdr:col>24</xdr:col>
      <xdr:colOff>12700</xdr:colOff>
      <xdr:row>45</xdr:row>
      <xdr:rowOff>79828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9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43543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986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43</xdr:row>
      <xdr:rowOff>26307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641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112485</xdr:rowOff>
    </xdr:from>
    <xdr:to>
      <xdr:col>19</xdr:col>
      <xdr:colOff>184150</xdr:colOff>
      <xdr:row>43</xdr:row>
      <xdr:rowOff>42635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52812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82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163285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146050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令和６年度は、分子で給与改定や会計年度任用職員の勤勉手当支給</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開始</a:t>
          </a:r>
          <a:r>
            <a:rPr kumimoji="1" lang="ja-JP" altLang="en-US" sz="1200">
              <a:latin typeface="ＭＳ Ｐゴシック" panose="020B0600070205080204" pitchFamily="50" charset="-128"/>
              <a:ea typeface="ＭＳ Ｐゴシック" panose="020B0600070205080204" pitchFamily="50" charset="-128"/>
            </a:rPr>
            <a:t>に伴う人件費、システムの標準化に伴う関連経費の物件費、定額減税補足給付金による扶助費が増加したが、前年度ふるさと納税増収に伴い元気づくり基金繰入金も増加しており、充当一般財源は１億３５百万円程の増となった。分母では、町税が１億１１百万円程の減収となったが、普通交付税が１億８９百万円程の増、定額減税に伴う地方特例交付金の６４百万円程の増があり、経常一般財源総額は増加した。結果、分母となる経常一般財源の方が増加したため、前年度比で０．２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9" name="テキスト ボックス 128">
          <a:extLst>
            <a:ext uri="{FF2B5EF4-FFF2-40B4-BE49-F238E27FC236}">
              <a16:creationId xmlns:a16="http://schemas.microsoft.com/office/drawing/2014/main" id="{00000000-0008-0000-0300-000081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0" name="財政構造の弾力性グラフ枠">
          <a:extLst>
            <a:ext uri="{FF2B5EF4-FFF2-40B4-BE49-F238E27FC236}">
              <a16:creationId xmlns:a16="http://schemas.microsoft.com/office/drawing/2014/main" id="{00000000-0008-0000-0300-000082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24493</xdr:rowOff>
    </xdr:from>
    <xdr:to>
      <xdr:col>23</xdr:col>
      <xdr:colOff>133350</xdr:colOff>
      <xdr:row>66</xdr:row>
      <xdr:rowOff>134257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953000" y="10140043"/>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106334</xdr:rowOff>
    </xdr:from>
    <xdr:ext cx="762000" cy="259045"/>
    <xdr:sp macro="" textlink="">
      <xdr:nvSpPr>
        <xdr:cNvPr id="132" name="財政構造の弾力性最小値テキスト">
          <a:extLst>
            <a:ext uri="{FF2B5EF4-FFF2-40B4-BE49-F238E27FC236}">
              <a16:creationId xmlns:a16="http://schemas.microsoft.com/office/drawing/2014/main" id="{00000000-0008-0000-0300-000084000000}"/>
            </a:ext>
          </a:extLst>
        </xdr:cNvPr>
        <xdr:cNvSpPr txBox="1"/>
      </xdr:nvSpPr>
      <xdr:spPr>
        <a:xfrm>
          <a:off x="5041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134257</xdr:rowOff>
    </xdr:from>
    <xdr:to>
      <xdr:col>24</xdr:col>
      <xdr:colOff>12700</xdr:colOff>
      <xdr:row>66</xdr:row>
      <xdr:rowOff>134257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110870</xdr:rowOff>
    </xdr:from>
    <xdr:ext cx="762000" cy="259045"/>
    <xdr:sp macro="" textlink="">
      <xdr:nvSpPr>
        <xdr:cNvPr id="134" name="財政構造の弾力性最大値テキスト">
          <a:extLst>
            <a:ext uri="{FF2B5EF4-FFF2-40B4-BE49-F238E27FC236}">
              <a16:creationId xmlns:a16="http://schemas.microsoft.com/office/drawing/2014/main" id="{00000000-0008-0000-0300-000086000000}"/>
            </a:ext>
          </a:extLst>
        </xdr:cNvPr>
        <xdr:cNvSpPr txBox="1"/>
      </xdr:nvSpPr>
      <xdr:spPr>
        <a:xfrm>
          <a:off x="5041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24493</xdr:rowOff>
    </xdr:from>
    <xdr:to>
      <xdr:col>24</xdr:col>
      <xdr:colOff>12700</xdr:colOff>
      <xdr:row>59</xdr:row>
      <xdr:rowOff>24493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864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84183</xdr:rowOff>
    </xdr:from>
    <xdr:to>
      <xdr:col>23</xdr:col>
      <xdr:colOff>133350</xdr:colOff>
      <xdr:row>64</xdr:row>
      <xdr:rowOff>97972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4114800" y="11056983"/>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42108</xdr:rowOff>
    </xdr:from>
    <xdr:ext cx="762000" cy="259045"/>
    <xdr:sp macro="" textlink="">
      <xdr:nvSpPr>
        <xdr:cNvPr id="137" name="財政構造の弾力性平均値テキスト">
          <a:extLst>
            <a:ext uri="{FF2B5EF4-FFF2-40B4-BE49-F238E27FC236}">
              <a16:creationId xmlns:a16="http://schemas.microsoft.com/office/drawing/2014/main" id="{00000000-0008-0000-0300-000089000000}"/>
            </a:ext>
          </a:extLst>
        </xdr:cNvPr>
        <xdr:cNvSpPr txBox="1"/>
      </xdr:nvSpPr>
      <xdr:spPr>
        <a:xfrm>
          <a:off x="5041900" y="10672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25581</xdr:rowOff>
    </xdr:from>
    <xdr:to>
      <xdr:col>23</xdr:col>
      <xdr:colOff>184150</xdr:colOff>
      <xdr:row>63</xdr:row>
      <xdr:rowOff>127181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145324</xdr:rowOff>
    </xdr:from>
    <xdr:to>
      <xdr:col>19</xdr:col>
      <xdr:colOff>133350</xdr:colOff>
      <xdr:row>64</xdr:row>
      <xdr:rowOff>97972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3225800" y="10946674"/>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148772</xdr:rowOff>
    </xdr:from>
    <xdr:to>
      <xdr:col>19</xdr:col>
      <xdr:colOff>184150</xdr:colOff>
      <xdr:row>63</xdr:row>
      <xdr:rowOff>78922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4064000" y="10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89099</xdr:rowOff>
    </xdr:from>
    <xdr:ext cx="7366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733800" y="1054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7438</xdr:rowOff>
    </xdr:from>
    <xdr:to>
      <xdr:col>15</xdr:col>
      <xdr:colOff>82550</xdr:colOff>
      <xdr:row>63</xdr:row>
      <xdr:rowOff>145324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2336800" y="1080878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79828</xdr:rowOff>
    </xdr:from>
    <xdr:to>
      <xdr:col>15</xdr:col>
      <xdr:colOff>133350</xdr:colOff>
      <xdr:row>63</xdr:row>
      <xdr:rowOff>9978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3175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20155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844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7438</xdr:rowOff>
    </xdr:from>
    <xdr:to>
      <xdr:col>11</xdr:col>
      <xdr:colOff>31750</xdr:colOff>
      <xdr:row>63</xdr:row>
      <xdr:rowOff>97065</xdr:rowOff>
    </xdr:to>
    <xdr:cxnSp macro="">
      <xdr:nvCxnSpPr>
        <xdr:cNvPr id="145" name="直線コネクタ 144">
          <a:extLst>
            <a:ext uri="{FF2B5EF4-FFF2-40B4-BE49-F238E27FC236}">
              <a16:creationId xmlns:a16="http://schemas.microsoft.com/office/drawing/2014/main" id="{00000000-0008-0000-0300-000091000000}"/>
            </a:ext>
          </a:extLst>
        </xdr:cNvPr>
        <xdr:cNvCxnSpPr/>
      </xdr:nvCxnSpPr>
      <xdr:spPr>
        <a:xfrm flipV="1">
          <a:off x="1447800" y="10808788"/>
          <a:ext cx="889000" cy="8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9978</xdr:rowOff>
    </xdr:from>
    <xdr:to>
      <xdr:col>11</xdr:col>
      <xdr:colOff>82550</xdr:colOff>
      <xdr:row>61</xdr:row>
      <xdr:rowOff>111578</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2286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121755</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955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128996</xdr:rowOff>
    </xdr:from>
    <xdr:to>
      <xdr:col>7</xdr:col>
      <xdr:colOff>31750</xdr:colOff>
      <xdr:row>64</xdr:row>
      <xdr:rowOff>59146</xdr:rowOff>
    </xdr:to>
    <xdr:sp macro="" textlink="">
      <xdr:nvSpPr>
        <xdr:cNvPr id="148" name="フローチャート: 判断 147">
          <a:extLst>
            <a:ext uri="{FF2B5EF4-FFF2-40B4-BE49-F238E27FC236}">
              <a16:creationId xmlns:a16="http://schemas.microsoft.com/office/drawing/2014/main" id="{00000000-0008-0000-0300-000094000000}"/>
            </a:ext>
          </a:extLst>
        </xdr:cNvPr>
        <xdr:cNvSpPr/>
      </xdr:nvSpPr>
      <xdr:spPr>
        <a:xfrm>
          <a:off x="1397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43923</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066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33383</xdr:rowOff>
    </xdr:from>
    <xdr:to>
      <xdr:col>23</xdr:col>
      <xdr:colOff>184150</xdr:colOff>
      <xdr:row>64</xdr:row>
      <xdr:rowOff>134983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9022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5460</xdr:rowOff>
    </xdr:from>
    <xdr:ext cx="762000" cy="259045"/>
    <xdr:sp macro="" textlink="">
      <xdr:nvSpPr>
        <xdr:cNvPr id="156" name="財政構造の弾力性該当値テキスト">
          <a:extLst>
            <a:ext uri="{FF2B5EF4-FFF2-40B4-BE49-F238E27FC236}">
              <a16:creationId xmlns:a16="http://schemas.microsoft.com/office/drawing/2014/main" id="{00000000-0008-0000-0300-00009C000000}"/>
            </a:ext>
          </a:extLst>
        </xdr:cNvPr>
        <xdr:cNvSpPr txBox="1"/>
      </xdr:nvSpPr>
      <xdr:spPr>
        <a:xfrm>
          <a:off x="5041900" y="1097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94524</xdr:rowOff>
    </xdr:from>
    <xdr:to>
      <xdr:col>15</xdr:col>
      <xdr:colOff>133350</xdr:colOff>
      <xdr:row>64</xdr:row>
      <xdr:rowOff>24674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31750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2844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128088</xdr:rowOff>
    </xdr:from>
    <xdr:to>
      <xdr:col>11</xdr:col>
      <xdr:colOff>82550</xdr:colOff>
      <xdr:row>63</xdr:row>
      <xdr:rowOff>58238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2286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43015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955800" y="1084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46265</xdr:rowOff>
    </xdr:from>
    <xdr:to>
      <xdr:col>7</xdr:col>
      <xdr:colOff>31750</xdr:colOff>
      <xdr:row>63</xdr:row>
      <xdr:rowOff>147865</xdr:rowOff>
    </xdr:to>
    <xdr:sp macro="" textlink="">
      <xdr:nvSpPr>
        <xdr:cNvPr id="163" name="楕円 162">
          <a:extLst>
            <a:ext uri="{FF2B5EF4-FFF2-40B4-BE49-F238E27FC236}">
              <a16:creationId xmlns:a16="http://schemas.microsoft.com/office/drawing/2014/main" id="{00000000-0008-0000-0300-0000A3000000}"/>
            </a:ext>
          </a:extLst>
        </xdr:cNvPr>
        <xdr:cNvSpPr/>
      </xdr:nvSpPr>
      <xdr:spPr>
        <a:xfrm>
          <a:off x="1397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158042</xdr:rowOff>
    </xdr:from>
    <xdr:ext cx="762000" cy="2590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1066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平均・県平均を下回っており、類似団体内でも低い数値となっている。前年度比で９．９％程増加している。令和６年度の人件費としては、人事院勧告等に伴う職員給与、会計年度任用職員勤勉手当支給等に伴う増、各種選挙に係る人件費の増があり、７４百万円程の増加となっている。物件費については、システム標準化に伴う関連経費が大幅増、各種選挙経費の増、総合窓口</a:t>
          </a:r>
          <a:r>
            <a:rPr kumimoji="1" lang="en-US" altLang="ja-JP" sz="1200">
              <a:latin typeface="ＭＳ Ｐゴシック" panose="020B0600070205080204" pitchFamily="50" charset="-128"/>
              <a:ea typeface="ＭＳ Ｐゴシック" panose="020B0600070205080204" pitchFamily="50" charset="-128"/>
            </a:rPr>
            <a:t>AI</a:t>
          </a:r>
          <a:r>
            <a:rPr kumimoji="1" lang="ja-JP" altLang="en-US" sz="1200">
              <a:latin typeface="ＭＳ Ｐゴシック" panose="020B0600070205080204" pitchFamily="50" charset="-128"/>
              <a:ea typeface="ＭＳ Ｐゴシック" panose="020B0600070205080204" pitchFamily="50" charset="-128"/>
            </a:rPr>
            <a:t>化などのデジタル関連経費の増もあり、物件費総額で１億４３百万円程の増加となっている。経費削減を図り、組織・機構改革による職員定数の適正管理に努めるなど、健全な自治体運営を進める。</a:t>
          </a:r>
        </a:p>
      </xdr:txBody>
    </xdr:sp>
    <xdr:clientData/>
  </xdr:twoCellAnchor>
  <xdr:oneCellAnchor>
    <xdr:from>
      <xdr:col>3</xdr:col>
      <xdr:colOff>95250</xdr:colOff>
      <xdr:row>77</xdr:row>
      <xdr:rowOff>6350</xdr:rowOff>
    </xdr:from>
    <xdr:ext cx="349839" cy="225703"/>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159232</xdr:rowOff>
    </xdr:from>
    <xdr:to>
      <xdr:col>23</xdr:col>
      <xdr:colOff>133350</xdr:colOff>
      <xdr:row>88</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703782"/>
          <a:ext cx="0" cy="14500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38324</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12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66247</xdr:rowOff>
    </xdr:from>
    <xdr:to>
      <xdr:col>24</xdr:col>
      <xdr:colOff>12700</xdr:colOff>
      <xdr:row>88</xdr:row>
      <xdr:rowOff>66247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1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74159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44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159232</xdr:rowOff>
    </xdr:from>
    <xdr:to>
      <xdr:col>24</xdr:col>
      <xdr:colOff>12700</xdr:colOff>
      <xdr:row>79</xdr:row>
      <xdr:rowOff>159232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7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79</xdr:row>
      <xdr:rowOff>144746</xdr:rowOff>
    </xdr:from>
    <xdr:to>
      <xdr:col>23</xdr:col>
      <xdr:colOff>133350</xdr:colOff>
      <xdr:row>80</xdr:row>
      <xdr:rowOff>2015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689296"/>
          <a:ext cx="838200" cy="2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95549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811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123472</xdr:rowOff>
    </xdr:from>
    <xdr:to>
      <xdr:col>23</xdr:col>
      <xdr:colOff>184150</xdr:colOff>
      <xdr:row>81</xdr:row>
      <xdr:rowOff>53622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83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79</xdr:row>
      <xdr:rowOff>144746</xdr:rowOff>
    </xdr:from>
    <xdr:to>
      <xdr:col>19</xdr:col>
      <xdr:colOff>133350</xdr:colOff>
      <xdr:row>79</xdr:row>
      <xdr:rowOff>155377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689296"/>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44190</xdr:rowOff>
    </xdr:from>
    <xdr:to>
      <xdr:col>19</xdr:col>
      <xdr:colOff>184150</xdr:colOff>
      <xdr:row>80</xdr:row>
      <xdr:rowOff>145790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76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130567</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846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137754</xdr:rowOff>
    </xdr:from>
    <xdr:to>
      <xdr:col>15</xdr:col>
      <xdr:colOff>82550</xdr:colOff>
      <xdr:row>79</xdr:row>
      <xdr:rowOff>155377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682304"/>
          <a:ext cx="889000" cy="1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35708</xdr:rowOff>
    </xdr:from>
    <xdr:to>
      <xdr:col>15</xdr:col>
      <xdr:colOff>133350</xdr:colOff>
      <xdr:row>80</xdr:row>
      <xdr:rowOff>137308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75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122085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838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137754</xdr:rowOff>
    </xdr:from>
    <xdr:to>
      <xdr:col>11</xdr:col>
      <xdr:colOff>31750</xdr:colOff>
      <xdr:row>79</xdr:row>
      <xdr:rowOff>152247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682304"/>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22316</xdr:rowOff>
    </xdr:from>
    <xdr:to>
      <xdr:col>11</xdr:col>
      <xdr:colOff>82550</xdr:colOff>
      <xdr:row>80</xdr:row>
      <xdr:rowOff>123916</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73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108693</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82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69379</xdr:rowOff>
    </xdr:from>
    <xdr:to>
      <xdr:col>7</xdr:col>
      <xdr:colOff>31750</xdr:colOff>
      <xdr:row>80</xdr:row>
      <xdr:rowOff>170979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78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155756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871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122665</xdr:rowOff>
    </xdr:from>
    <xdr:to>
      <xdr:col>23</xdr:col>
      <xdr:colOff>184150</xdr:colOff>
      <xdr:row>80</xdr:row>
      <xdr:rowOff>52815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66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43942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58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93946</xdr:rowOff>
    </xdr:from>
    <xdr:to>
      <xdr:col>19</xdr:col>
      <xdr:colOff>184150</xdr:colOff>
      <xdr:row>80</xdr:row>
      <xdr:rowOff>24096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6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34273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407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104577</xdr:rowOff>
    </xdr:from>
    <xdr:to>
      <xdr:col>15</xdr:col>
      <xdr:colOff>133350</xdr:colOff>
      <xdr:row>80</xdr:row>
      <xdr:rowOff>34727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64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44904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41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86954</xdr:rowOff>
    </xdr:from>
    <xdr:to>
      <xdr:col>11</xdr:col>
      <xdr:colOff>82550</xdr:colOff>
      <xdr:row>80</xdr:row>
      <xdr:rowOff>17104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63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27281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40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101447</xdr:rowOff>
    </xdr:from>
    <xdr:to>
      <xdr:col>7</xdr:col>
      <xdr:colOff>31750</xdr:colOff>
      <xdr:row>80</xdr:row>
      <xdr:rowOff>31597</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6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41774</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41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２３～２４年度については、国家公務員の給与の改定及び臨時特例に関する法律の影響により、指数は１００を超えていたが、平成２５年度以降は全国平均からしても適正範囲に位置している。令和３年度からは類似団体と近い数値になってきており、今後も地域における給与水準の適正な反映、他団体との均衡を図りながら一層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658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17586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1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1059</xdr:rowOff>
    </xdr:from>
    <xdr:to>
      <xdr:col>77</xdr:col>
      <xdr:colOff>44450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457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112836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431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1059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05541"/>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055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121709</xdr:rowOff>
    </xdr:from>
    <xdr:to>
      <xdr:col>73</xdr:col>
      <xdr:colOff>44450</xdr:colOff>
      <xdr:row>86</xdr:row>
      <xdr:rowOff>51859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36636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引き続き類似団体の中では職員数は少ない状態を維持している。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行財政改革プランに基づく退職者補充の調整や組織・機構改革による適正な職員配置や見直しに努めた結果である。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職員数の減少による住民サービスの低下を招かないよう、職員の意識改革や全庁での業務量調査等を実施し、会計年度任用職員を含む職員数の定数管理に引き続き務める。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71392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456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43469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3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71392</xdr:rowOff>
    </xdr:from>
    <xdr:to>
      <xdr:col>81</xdr:col>
      <xdr:colOff>133350</xdr:colOff>
      <xdr:row>67</xdr:row>
      <xdr:rowOff>71392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144235</xdr:rowOff>
    </xdr:from>
    <xdr:to>
      <xdr:col>81</xdr:col>
      <xdr:colOff>44450</xdr:colOff>
      <xdr:row>58</xdr:row>
      <xdr:rowOff>164919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088335"/>
          <a:ext cx="8382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144235</xdr:rowOff>
    </xdr:from>
    <xdr:to>
      <xdr:col>77</xdr:col>
      <xdr:colOff>44450</xdr:colOff>
      <xdr:row>58</xdr:row>
      <xdr:rowOff>152853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088335"/>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101328</xdr:rowOff>
    </xdr:from>
    <xdr:to>
      <xdr:col>77</xdr:col>
      <xdr:colOff>95250</xdr:colOff>
      <xdr:row>62</xdr:row>
      <xdr:rowOff>31478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16255</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4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120106</xdr:rowOff>
    </xdr:from>
    <xdr:to>
      <xdr:col>72</xdr:col>
      <xdr:colOff>203200</xdr:colOff>
      <xdr:row>58</xdr:row>
      <xdr:rowOff>152853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064206"/>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99604</xdr:rowOff>
    </xdr:from>
    <xdr:to>
      <xdr:col>73</xdr:col>
      <xdr:colOff>44450</xdr:colOff>
      <xdr:row>62</xdr:row>
      <xdr:rowOff>29754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14531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4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111488</xdr:rowOff>
    </xdr:from>
    <xdr:to>
      <xdr:col>68</xdr:col>
      <xdr:colOff>152400</xdr:colOff>
      <xdr:row>58</xdr:row>
      <xdr:rowOff>120106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055588"/>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61685</xdr:rowOff>
    </xdr:from>
    <xdr:to>
      <xdr:col>68</xdr:col>
      <xdr:colOff>203200</xdr:colOff>
      <xdr:row>61</xdr:row>
      <xdr:rowOff>163285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159113</xdr:rowOff>
    </xdr:from>
    <xdr:to>
      <xdr:col>64</xdr:col>
      <xdr:colOff>152400</xdr:colOff>
      <xdr:row>63</xdr:row>
      <xdr:rowOff>89263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8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74040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875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114119</xdr:rowOff>
    </xdr:from>
    <xdr:to>
      <xdr:col>81</xdr:col>
      <xdr:colOff>95250</xdr:colOff>
      <xdr:row>59</xdr:row>
      <xdr:rowOff>44269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35396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997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93435</xdr:rowOff>
    </xdr:from>
    <xdr:to>
      <xdr:col>77</xdr:col>
      <xdr:colOff>95250</xdr:colOff>
      <xdr:row>59</xdr:row>
      <xdr:rowOff>23585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33762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806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102053</xdr:rowOff>
    </xdr:from>
    <xdr:to>
      <xdr:col>73</xdr:col>
      <xdr:colOff>44450</xdr:colOff>
      <xdr:row>59</xdr:row>
      <xdr:rowOff>32203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42380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81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69306</xdr:rowOff>
    </xdr:from>
    <xdr:to>
      <xdr:col>68</xdr:col>
      <xdr:colOff>203200</xdr:colOff>
      <xdr:row>58</xdr:row>
      <xdr:rowOff>170906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9633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60688</xdr:rowOff>
    </xdr:from>
    <xdr:to>
      <xdr:col>64</xdr:col>
      <xdr:colOff>152400</xdr:colOff>
      <xdr:row>58</xdr:row>
      <xdr:rowOff>162288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0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1015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77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前年度対比で０．１ポイント増加しているが、これは３ヵ年平均の比率になっているためである。まちづくり交付金事業等の償還が減少したが、学校施設長寿命化事業等に伴う元金償還が増加、元利償還金総額で３百万円程増加した。一方で、企業会計繰出金地方債償還財源分２０百万円程減少しため、前年度より分子は減少している。　また、普通交付税の大幅な増加により標準財政規模が増となったため、分母が増加。結果、単年度比較での実質収支比率は０．４ポイント減少している。　財政長期計画に基づく起債抑制により実質公債費比率の減少に努めたい。</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89793"/>
          <a:ext cx="0" cy="1319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119380</xdr:rowOff>
    </xdr:from>
    <xdr:to>
      <xdr:col>81</xdr:col>
      <xdr:colOff>44450</xdr:colOff>
      <xdr:row>43</xdr:row>
      <xdr:rowOff>127423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4917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119380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4193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154094</xdr:rowOff>
    </xdr:from>
    <xdr:to>
      <xdr:col>77</xdr:col>
      <xdr:colOff>95250</xdr:colOff>
      <xdr:row>42</xdr:row>
      <xdr:rowOff>84244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94421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952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154094</xdr:rowOff>
    </xdr:from>
    <xdr:to>
      <xdr:col>72</xdr:col>
      <xdr:colOff>203200</xdr:colOff>
      <xdr:row>43</xdr:row>
      <xdr:rowOff>46990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35499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154094</xdr:rowOff>
    </xdr:from>
    <xdr:to>
      <xdr:col>73</xdr:col>
      <xdr:colOff>44450</xdr:colOff>
      <xdr:row>42</xdr:row>
      <xdr:rowOff>84244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94421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952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154094</xdr:rowOff>
    </xdr:from>
    <xdr:to>
      <xdr:col>68</xdr:col>
      <xdr:colOff>152400</xdr:colOff>
      <xdr:row>42</xdr:row>
      <xdr:rowOff>162137</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3549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30904</xdr:rowOff>
    </xdr:from>
    <xdr:to>
      <xdr:col>64</xdr:col>
      <xdr:colOff>152400</xdr:colOff>
      <xdr:row>42</xdr:row>
      <xdr:rowOff>132504</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2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142681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76623</xdr:rowOff>
    </xdr:from>
    <xdr:to>
      <xdr:col>81</xdr:col>
      <xdr:colOff>95250</xdr:colOff>
      <xdr:row>44</xdr:row>
      <xdr:rowOff>6773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48700</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2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103294</xdr:rowOff>
    </xdr:from>
    <xdr:to>
      <xdr:col>68</xdr:col>
      <xdr:colOff>203200</xdr:colOff>
      <xdr:row>43</xdr:row>
      <xdr:rowOff>33444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18221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分子では、元金償還額９億円程に対し、町債発行額が１億５７百万円程であり、地方債現在高が７億４３百万円程減少した。また、ふるさと納税寄附金を原資とした元気づくり基金の積み立てが増えたこと、財政調整基金の積み増しもできたことで、充当可能基金は１億８７百万円程増加した。分母では、標準財政規模の増、算入公債費等の減により、１億１３百万円程減少した。そのため、将来負担比率は前年度比で１７．５ポイントの大幅な減となった。今後も、財政長期計画に基づいた起債抑制を行うことや、充当可能な基金を確保することで、将来負担の抑制に努め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71846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30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43923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1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71846</xdr:rowOff>
    </xdr:from>
    <xdr:to>
      <xdr:col>81</xdr:col>
      <xdr:colOff>133350</xdr:colOff>
      <xdr:row>22</xdr:row>
      <xdr:rowOff>71846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4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87993</xdr:rowOff>
    </xdr:from>
    <xdr:to>
      <xdr:col>81</xdr:col>
      <xdr:colOff>44450</xdr:colOff>
      <xdr:row>19</xdr:row>
      <xdr:rowOff>46718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002643"/>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46718</xdr:rowOff>
    </xdr:from>
    <xdr:to>
      <xdr:col>77</xdr:col>
      <xdr:colOff>44450</xdr:colOff>
      <xdr:row>20</xdr:row>
      <xdr:rowOff>151039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3304268"/>
          <a:ext cx="889000" cy="275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151039</xdr:rowOff>
    </xdr:from>
    <xdr:to>
      <xdr:col>72</xdr:col>
      <xdr:colOff>203200</xdr:colOff>
      <xdr:row>21</xdr:row>
      <xdr:rowOff>58874</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580039"/>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58874</xdr:rowOff>
    </xdr:from>
    <xdr:to>
      <xdr:col>68</xdr:col>
      <xdr:colOff>152400</xdr:colOff>
      <xdr:row>22</xdr:row>
      <xdr:rowOff>104594</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65932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37919</xdr:rowOff>
    </xdr:from>
    <xdr:to>
      <xdr:col>64</xdr:col>
      <xdr:colOff>152400</xdr:colOff>
      <xdr:row>14</xdr:row>
      <xdr:rowOff>139519</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149696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37193</xdr:rowOff>
    </xdr:from>
    <xdr:to>
      <xdr:col>81</xdr:col>
      <xdr:colOff>95250</xdr:colOff>
      <xdr:row>17</xdr:row>
      <xdr:rowOff>138793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95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9270</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92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167368</xdr:rowOff>
    </xdr:from>
    <xdr:to>
      <xdr:col>77</xdr:col>
      <xdr:colOff>95250</xdr:colOff>
      <xdr:row>19</xdr:row>
      <xdr:rowOff>97518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25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82295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33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100239</xdr:rowOff>
    </xdr:from>
    <xdr:to>
      <xdr:col>73</xdr:col>
      <xdr:colOff>44450</xdr:colOff>
      <xdr:row>21</xdr:row>
      <xdr:rowOff>30389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52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15166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6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8074</xdr:rowOff>
    </xdr:from>
    <xdr:to>
      <xdr:col>68</xdr:col>
      <xdr:colOff>203200</xdr:colOff>
      <xdr:row>21</xdr:row>
      <xdr:rowOff>109674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60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94451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69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53794</xdr:rowOff>
    </xdr:from>
    <xdr:to>
      <xdr:col>64</xdr:col>
      <xdr:colOff>152400</xdr:colOff>
      <xdr:row>22</xdr:row>
      <xdr:rowOff>155394</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82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140171</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912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18,243
18,021
130.63
10,880,458
10,449,278
414,321
5,571,792
6,962,898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前年度比で０．２ポイント増となっているが、類似団体内・全国平均・県平均と比較しても低い数値である。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施設運営の多くを委託しているが、人事院勧告等に伴う職員給与費の増、会計年度任用職員勤勉手当支給</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開始</a:t>
          </a:r>
          <a:r>
            <a:rPr kumimoji="1" lang="ja-JP" altLang="en-US" sz="1200">
              <a:latin typeface="ＭＳ Ｐゴシック" panose="020B0600070205080204" pitchFamily="50" charset="-128"/>
              <a:ea typeface="ＭＳ Ｐゴシック" panose="020B0600070205080204" pitchFamily="50" charset="-128"/>
            </a:rPr>
            <a:t>等による人件費の増が主な要因となっている。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職員数については、行財政改革プランに基づき組織・機構改革による定数の適正管理に努めた結果であり、今後も住民サービスの低下を招かないよう適正化に努めていく。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120142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92219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120142</xdr:rowOff>
    </xdr:from>
    <xdr:to>
      <xdr:col>24</xdr:col>
      <xdr:colOff>114300</xdr:colOff>
      <xdr:row>41</xdr:row>
      <xdr:rowOff>120142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44704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077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44704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07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xdr:rowOff>
    </xdr:from>
    <xdr:to>
      <xdr:col>15</xdr:col>
      <xdr:colOff>98425</xdr:colOff>
      <xdr:row>36</xdr:row>
      <xdr:rowOff>44704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80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803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62484</xdr:rowOff>
    </xdr:from>
    <xdr:to>
      <xdr:col>11</xdr:col>
      <xdr:colOff>60325</xdr:colOff>
      <xdr:row>36</xdr:row>
      <xdr:rowOff>164084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148861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165354</xdr:rowOff>
    </xdr:from>
    <xdr:to>
      <xdr:col>24</xdr:col>
      <xdr:colOff>76200</xdr:colOff>
      <xdr:row>36</xdr:row>
      <xdr:rowOff>95504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10431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128778</xdr:rowOff>
    </xdr:from>
    <xdr:to>
      <xdr:col>11</xdr:col>
      <xdr:colOff>60325</xdr:colOff>
      <xdr:row>36</xdr:row>
      <xdr:rowOff>58928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69105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物件費全体としては、システム標準化に伴う関連経費が大幅に増、各種選挙費、戸籍システムの改修の増、総合窓口</a:t>
          </a:r>
          <a:r>
            <a:rPr kumimoji="1" lang="en-US" altLang="ja-JP" sz="1200">
              <a:latin typeface="ＭＳ Ｐゴシック" panose="020B0600070205080204" pitchFamily="50" charset="-128"/>
              <a:ea typeface="ＭＳ Ｐゴシック" panose="020B0600070205080204" pitchFamily="50" charset="-128"/>
            </a:rPr>
            <a:t>AI</a:t>
          </a:r>
          <a:r>
            <a:rPr kumimoji="1" lang="ja-JP" altLang="en-US" sz="1200">
              <a:latin typeface="ＭＳ Ｐゴシック" panose="020B0600070205080204" pitchFamily="50" charset="-128"/>
              <a:ea typeface="ＭＳ Ｐゴシック" panose="020B0600070205080204" pitchFamily="50" charset="-128"/>
            </a:rPr>
            <a:t>化のデジタル化に係る経費の増があったが、その大部分は国・県の財源を活用した臨時的経費</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であり、経常的経費は</a:t>
          </a:r>
          <a:r>
            <a:rPr kumimoji="1" lang="ja-JP" altLang="en-US" sz="1200">
              <a:latin typeface="ＭＳ Ｐゴシック" panose="020B0600070205080204" pitchFamily="50" charset="-128"/>
              <a:ea typeface="ＭＳ Ｐゴシック" panose="020B0600070205080204" pitchFamily="50" charset="-128"/>
            </a:rPr>
            <a:t>前年度対比では０</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２ポイント減少している。今後も、人件費や資材単価の上昇による各種委託料が増加傾向になると予測しており、クリーンセンターや法華嶽公園等の各種施設管理に影響があると想定している。施設の用途廃止・集約化・指定管理を含めた管理体制の見直しが必要となってき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579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42834</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70757</xdr:rowOff>
    </xdr:from>
    <xdr:to>
      <xdr:col>82</xdr:col>
      <xdr:colOff>158750</xdr:colOff>
      <xdr:row>17</xdr:row>
      <xdr:rowOff>907</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140607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79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140607</xdr:rowOff>
    </xdr:from>
    <xdr:to>
      <xdr:col>73</xdr:col>
      <xdr:colOff>180975</xdr:colOff>
      <xdr:row>15</xdr:row>
      <xdr:rowOff>140607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12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70048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140607</xdr:rowOff>
    </xdr:from>
    <xdr:to>
      <xdr:col>69</xdr:col>
      <xdr:colOff>92075</xdr:colOff>
      <xdr:row>17</xdr:row>
      <xdr:rowOff>80736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12357"/>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46264</xdr:rowOff>
    </xdr:from>
    <xdr:to>
      <xdr:col>69</xdr:col>
      <xdr:colOff>142875</xdr:colOff>
      <xdr:row>15</xdr:row>
      <xdr:rowOff>147864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35379</xdr:rowOff>
    </xdr:from>
    <xdr:to>
      <xdr:col>82</xdr:col>
      <xdr:colOff>158750</xdr:colOff>
      <xdr:row>15</xdr:row>
      <xdr:rowOff>136979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51906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89807</xdr:rowOff>
    </xdr:from>
    <xdr:to>
      <xdr:col>74</xdr:col>
      <xdr:colOff>31750</xdr:colOff>
      <xdr:row>16</xdr:row>
      <xdr:rowOff>19957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30134</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89807</xdr:rowOff>
    </xdr:from>
    <xdr:to>
      <xdr:col>69</xdr:col>
      <xdr:colOff>142875</xdr:colOff>
      <xdr:row>16</xdr:row>
      <xdr:rowOff>19957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4734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4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全国平均・県平均は下回っているものの、類似団体の中では最も高くなっている。前年度比で０．５ポイント増加している。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これは、子ども医療費無償化や第２子以降保育料無償化に係る町単独事業分に加えて、公定価格の上昇等による特定教育・保育施設給付費、身体障害者自立支援給付費、障害児施設措置費等</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の増加が要因である。</a:t>
          </a:r>
          <a:r>
            <a:rPr kumimoji="1" lang="ja-JP" altLang="en-US" sz="1200">
              <a:latin typeface="ＭＳ Ｐゴシック" panose="020B0600070205080204" pitchFamily="50" charset="-128"/>
              <a:ea typeface="ＭＳ Ｐゴシック" panose="020B0600070205080204" pitchFamily="50" charset="-128"/>
            </a:rPr>
            <a:t>町として福祉施策に積極的に取り組んでいる結果であるが、今後は経常的な経費となる単独事業について見直しを行う必要があると考えられる。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78015</xdr:rowOff>
    </xdr:from>
    <xdr:to>
      <xdr:col>24</xdr:col>
      <xdr:colOff>25400</xdr:colOff>
      <xdr:row>60</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3650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19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92528</xdr:rowOff>
    </xdr:from>
    <xdr:to>
      <xdr:col>24</xdr:col>
      <xdr:colOff>76200</xdr:colOff>
      <xdr:row>55</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60</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2017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59872</xdr:rowOff>
    </xdr:from>
    <xdr:to>
      <xdr:col>20</xdr:col>
      <xdr:colOff>38100</xdr:colOff>
      <xdr:row>54</xdr:row>
      <xdr:rowOff>161472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201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166007</xdr:rowOff>
    </xdr:from>
    <xdr:to>
      <xdr:col>15</xdr:col>
      <xdr:colOff>149225</xdr:colOff>
      <xdr:row>54</xdr:row>
      <xdr:rowOff>96157</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2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118835</xdr:rowOff>
    </xdr:from>
    <xdr:to>
      <xdr:col>11</xdr:col>
      <xdr:colOff>9525</xdr:colOff>
      <xdr:row>60</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234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108857</xdr:rowOff>
    </xdr:from>
    <xdr:to>
      <xdr:col>24</xdr:col>
      <xdr:colOff>76200</xdr:colOff>
      <xdr:row>61</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17434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30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27215</xdr:rowOff>
    </xdr:from>
    <xdr:to>
      <xdr:col>20</xdr:col>
      <xdr:colOff>38100</xdr:colOff>
      <xdr:row>60</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113592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0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133350</xdr:rowOff>
    </xdr:from>
    <xdr:to>
      <xdr:col>11</xdr:col>
      <xdr:colOff>60325</xdr:colOff>
      <xdr:row>60</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前年度対比では横ばいとなっている。令和５年度から大きく上昇しているが、これは下水道会計の法適化に伴い繰出金から性質が補助費等に代わった部分が大きな要因の一つとなっている。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その他経費の大部分は、他会計への繰出金であり、保険基盤安定の増や医療費負担の増に伴い、増加傾向であることには変わりない状況である。これらの経費については、経常的経費であるため、今後の財政を圧迫する要因となってくると考えら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60</xdr:row>
      <xdr:rowOff>112713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156700"/>
          <a:ext cx="0" cy="1243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84790</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37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112713</xdr:rowOff>
    </xdr:from>
    <xdr:to>
      <xdr:col>82</xdr:col>
      <xdr:colOff>196850</xdr:colOff>
      <xdr:row>60</xdr:row>
      <xdr:rowOff>112713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3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141288</xdr:rowOff>
    </xdr:from>
    <xdr:to>
      <xdr:col>82</xdr:col>
      <xdr:colOff>107950</xdr:colOff>
      <xdr:row>59</xdr:row>
      <xdr:rowOff>141288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2568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141288</xdr:rowOff>
    </xdr:from>
    <xdr:to>
      <xdr:col>78</xdr:col>
      <xdr:colOff>69850</xdr:colOff>
      <xdr:row>61</xdr:row>
      <xdr:rowOff>84138</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256838"/>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47625</xdr:rowOff>
    </xdr:from>
    <xdr:to>
      <xdr:col>78</xdr:col>
      <xdr:colOff>120650</xdr:colOff>
      <xdr:row>58</xdr:row>
      <xdr:rowOff>149225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159402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6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84138</xdr:rowOff>
    </xdr:from>
    <xdr:to>
      <xdr:col>73</xdr:col>
      <xdr:colOff>180975</xdr:colOff>
      <xdr:row>61</xdr:row>
      <xdr:rowOff>98425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5425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98425</xdr:rowOff>
    </xdr:from>
    <xdr:to>
      <xdr:col>69</xdr:col>
      <xdr:colOff>92075</xdr:colOff>
      <xdr:row>61</xdr:row>
      <xdr:rowOff>112713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556875"/>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104775</xdr:rowOff>
    </xdr:from>
    <xdr:to>
      <xdr:col>69</xdr:col>
      <xdr:colOff>142875</xdr:colOff>
      <xdr:row>59</xdr:row>
      <xdr:rowOff>34925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04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45102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1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130827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90488</xdr:rowOff>
    </xdr:from>
    <xdr:to>
      <xdr:col>82</xdr:col>
      <xdr:colOff>158750</xdr:colOff>
      <xdr:row>60</xdr:row>
      <xdr:rowOff>20638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2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62565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7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90488</xdr:rowOff>
    </xdr:from>
    <xdr:to>
      <xdr:col>78</xdr:col>
      <xdr:colOff>120650</xdr:colOff>
      <xdr:row>60</xdr:row>
      <xdr:rowOff>20638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5415</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92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33338</xdr:rowOff>
    </xdr:from>
    <xdr:to>
      <xdr:col>74</xdr:col>
      <xdr:colOff>31750</xdr:colOff>
      <xdr:row>61</xdr:row>
      <xdr:rowOff>134938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49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119715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57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47625</xdr:rowOff>
    </xdr:from>
    <xdr:to>
      <xdr:col>69</xdr:col>
      <xdr:colOff>142875</xdr:colOff>
      <xdr:row>61</xdr:row>
      <xdr:rowOff>149225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134002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59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61913</xdr:rowOff>
    </xdr:from>
    <xdr:to>
      <xdr:col>65</xdr:col>
      <xdr:colOff>53975</xdr:colOff>
      <xdr:row>61</xdr:row>
      <xdr:rowOff>163513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52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148290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60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ふるさと納税の謝礼に関する経費、畜産競争力強化整備事業費補助金、水道基本料無償化に係る繰出金が減、人件費等が費用に反映される広域消防業務委託や、エコクリーンプラザ管理委託料が増であったが、前年度対比で０．３ポイント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総額としては増額傾向であるため、各団体への補助金等についても徹底的に見直しを行い、費用対効果を十分に検討し、継続・廃止を判断していく必要がある。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0580"/>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3357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37</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849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158496</xdr:rowOff>
    </xdr:from>
    <xdr:to>
      <xdr:col>74</xdr:col>
      <xdr:colOff>31750</xdr:colOff>
      <xdr:row>37</xdr:row>
      <xdr:rowOff>88646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73423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124714</xdr:rowOff>
    </xdr:from>
    <xdr:to>
      <xdr:col>69</xdr:col>
      <xdr:colOff>92075</xdr:colOff>
      <xdr:row>36</xdr:row>
      <xdr:rowOff>8128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1254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については、まちづくり交付金等の償還終了に対し、学校施設長寿命化事業等の償還が始まり総額としては前年度より３百万円程の増であるが、比率としては０．４ポイント減少し、県の平均を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財政長期計画に基づいた起債抑制により、今後の公債費は減少傾向を見込んでいるものの、施設老朽化や制度事業等での突発的な借入も視野に入れ、交付税措置のある有利な起債を選択しながら、将来の財政負担にならないよう健全化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98425</xdr:rowOff>
    </xdr:from>
    <xdr:to>
      <xdr:col>24</xdr:col>
      <xdr:colOff>25400</xdr:colOff>
      <xdr:row>81</xdr:row>
      <xdr:rowOff>52705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572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24782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1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52705</xdr:rowOff>
    </xdr:from>
    <xdr:to>
      <xdr:col>24</xdr:col>
      <xdr:colOff>114300</xdr:colOff>
      <xdr:row>81</xdr:row>
      <xdr:rowOff>52705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4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13352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2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98425</xdr:rowOff>
    </xdr:from>
    <xdr:to>
      <xdr:col>24</xdr:col>
      <xdr:colOff>114300</xdr:colOff>
      <xdr:row>74</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81280</xdr:rowOff>
    </xdr:from>
    <xdr:to>
      <xdr:col>24</xdr:col>
      <xdr:colOff>25400</xdr:colOff>
      <xdr:row>79</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6258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121302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322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104775</xdr:rowOff>
    </xdr:from>
    <xdr:to>
      <xdr:col>24</xdr:col>
      <xdr:colOff>76200</xdr:colOff>
      <xdr:row>79</xdr:row>
      <xdr:rowOff>34925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47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104139</xdr:rowOff>
    </xdr:from>
    <xdr:to>
      <xdr:col>19</xdr:col>
      <xdr:colOff>187325</xdr:colOff>
      <xdr:row>79</xdr:row>
      <xdr:rowOff>121286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6486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127636</xdr:rowOff>
    </xdr:from>
    <xdr:to>
      <xdr:col>20</xdr:col>
      <xdr:colOff>38100</xdr:colOff>
      <xdr:row>79</xdr:row>
      <xdr:rowOff>57786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67963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269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18414</xdr:rowOff>
    </xdr:from>
    <xdr:to>
      <xdr:col>15</xdr:col>
      <xdr:colOff>98425</xdr:colOff>
      <xdr:row>79</xdr:row>
      <xdr:rowOff>121286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562964"/>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156211</xdr:rowOff>
    </xdr:from>
    <xdr:to>
      <xdr:col>15</xdr:col>
      <xdr:colOff>149225</xdr:colOff>
      <xdr:row>79</xdr:row>
      <xdr:rowOff>86361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96538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29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144145</xdr:rowOff>
    </xdr:from>
    <xdr:to>
      <xdr:col>11</xdr:col>
      <xdr:colOff>9525</xdr:colOff>
      <xdr:row>79</xdr:row>
      <xdr:rowOff>18414</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51724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127636</xdr:rowOff>
    </xdr:from>
    <xdr:to>
      <xdr:col>11</xdr:col>
      <xdr:colOff>60325</xdr:colOff>
      <xdr:row>79</xdr:row>
      <xdr:rowOff>57786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67963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26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139064</xdr:rowOff>
    </xdr:from>
    <xdr:to>
      <xdr:col>6</xdr:col>
      <xdr:colOff>171450</xdr:colOff>
      <xdr:row>80</xdr:row>
      <xdr:rowOff>69214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6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53991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76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30480</xdr:rowOff>
    </xdr:from>
    <xdr:to>
      <xdr:col>24</xdr:col>
      <xdr:colOff>76200</xdr:colOff>
      <xdr:row>79</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2557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53339</xdr:rowOff>
    </xdr:from>
    <xdr:to>
      <xdr:col>20</xdr:col>
      <xdr:colOff>38100</xdr:colOff>
      <xdr:row>79</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139716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8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70486</xdr:rowOff>
    </xdr:from>
    <xdr:to>
      <xdr:col>15</xdr:col>
      <xdr:colOff>149225</xdr:colOff>
      <xdr:row>80</xdr:row>
      <xdr:rowOff>636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156863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139064</xdr:rowOff>
    </xdr:from>
    <xdr:to>
      <xdr:col>11</xdr:col>
      <xdr:colOff>60325</xdr:colOff>
      <xdr:row>79</xdr:row>
      <xdr:rowOff>69214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53991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9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93345</xdr:rowOff>
    </xdr:from>
    <xdr:to>
      <xdr:col>6</xdr:col>
      <xdr:colOff>171450</xdr:colOff>
      <xdr:row>79</xdr:row>
      <xdr:rowOff>23495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6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33672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23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前年度対比で０．２ポイント増加している。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全国平均や宮崎県平均は下回っているものの、類似団体の中では高い状況で推移を続けている。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子ども医療費の無償化、第２子以降の保育料無償化等の扶助費の増が直接的な要因となっている。また、人事院勧告等に伴う職員給等の増、物価高騰や人件費の増加に影響される物件費の増が想定されるため、単独事業・事務的経費の抜本的見直しを行うなど、経常的経費の削減の徹底を図りたい。</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99785</xdr:rowOff>
    </xdr:from>
    <xdr:to>
      <xdr:col>82</xdr:col>
      <xdr:colOff>107950</xdr:colOff>
      <xdr:row>81</xdr:row>
      <xdr:rowOff>113393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441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85470</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113393</xdr:rowOff>
    </xdr:from>
    <xdr:to>
      <xdr:col>82</xdr:col>
      <xdr:colOff>196850</xdr:colOff>
      <xdr:row>81</xdr:row>
      <xdr:rowOff>113393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14712</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99785</xdr:rowOff>
    </xdr:from>
    <xdr:to>
      <xdr:col>82</xdr:col>
      <xdr:colOff>196850</xdr:colOff>
      <xdr:row>72</xdr:row>
      <xdr:rowOff>99785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78</xdr:row>
      <xdr:rowOff>72571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239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111777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50800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9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146957</xdr:rowOff>
    </xdr:from>
    <xdr:to>
      <xdr:col>78</xdr:col>
      <xdr:colOff>120650</xdr:colOff>
      <xdr:row>77</xdr:row>
      <xdr:rowOff>77107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87284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143329</xdr:rowOff>
    </xdr:from>
    <xdr:to>
      <xdr:col>73</xdr:col>
      <xdr:colOff>180975</xdr:colOff>
      <xdr:row>76</xdr:row>
      <xdr:rowOff>165100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735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143329</xdr:rowOff>
    </xdr:from>
    <xdr:to>
      <xdr:col>69</xdr:col>
      <xdr:colOff>92075</xdr:colOff>
      <xdr:row>78</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7352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0</xdr:rowOff>
    </xdr:from>
    <xdr:to>
      <xdr:col>69</xdr:col>
      <xdr:colOff>142875</xdr:colOff>
      <xdr:row>74</xdr:row>
      <xdr:rowOff>101600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68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38100</xdr:rowOff>
    </xdr:from>
    <xdr:to>
      <xdr:col>65</xdr:col>
      <xdr:colOff>53975</xdr:colOff>
      <xdr:row>76</xdr:row>
      <xdr:rowOff>139700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9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165298</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6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92529</xdr:rowOff>
    </xdr:from>
    <xdr:to>
      <xdr:col>69</xdr:col>
      <xdr:colOff>142875</xdr:colOff>
      <xdr:row>77</xdr:row>
      <xdr:rowOff>22679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7456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135484</xdr:rowOff>
    </xdr:from>
    <xdr:to>
      <xdr:col>29</xdr:col>
      <xdr:colOff>127000</xdr:colOff>
      <xdr:row>19</xdr:row>
      <xdr:rowOff>117335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69059"/>
          <a:ext cx="0" cy="13534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89412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117335</xdr:rowOff>
    </xdr:from>
    <xdr:to>
      <xdr:col>30</xdr:col>
      <xdr:colOff>25400</xdr:colOff>
      <xdr:row>19</xdr:row>
      <xdr:rowOff>117335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25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50411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135484</xdr:rowOff>
    </xdr:from>
    <xdr:to>
      <xdr:col>30</xdr:col>
      <xdr:colOff>25400</xdr:colOff>
      <xdr:row>11</xdr:row>
      <xdr:rowOff>135484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6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45441</xdr:rowOff>
    </xdr:from>
    <xdr:to>
      <xdr:col>29</xdr:col>
      <xdr:colOff>127000</xdr:colOff>
      <xdr:row>19</xdr:row>
      <xdr:rowOff>115646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0616"/>
          <a:ext cx="647700" cy="7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86263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3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69736</xdr:rowOff>
    </xdr:from>
    <xdr:to>
      <xdr:col>29</xdr:col>
      <xdr:colOff>177800</xdr:colOff>
      <xdr:row>15</xdr:row>
      <xdr:rowOff>171336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89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109169</xdr:rowOff>
    </xdr:from>
    <xdr:to>
      <xdr:col>26</xdr:col>
      <xdr:colOff>50800</xdr:colOff>
      <xdr:row>19</xdr:row>
      <xdr:rowOff>115646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14344"/>
          <a:ext cx="6985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14872</xdr:rowOff>
    </xdr:from>
    <xdr:to>
      <xdr:col>26</xdr:col>
      <xdr:colOff>101600</xdr:colOff>
      <xdr:row>16</xdr:row>
      <xdr:rowOff>116472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056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126649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7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109169</xdr:rowOff>
    </xdr:from>
    <xdr:to>
      <xdr:col>22</xdr:col>
      <xdr:colOff>114300</xdr:colOff>
      <xdr:row>20</xdr:row>
      <xdr:rowOff>20904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14344"/>
          <a:ext cx="698500" cy="83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65723</xdr:rowOff>
    </xdr:from>
    <xdr:to>
      <xdr:col>22</xdr:col>
      <xdr:colOff>165100</xdr:colOff>
      <xdr:row>16</xdr:row>
      <xdr:rowOff>167323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856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2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20904</xdr:rowOff>
    </xdr:from>
    <xdr:to>
      <xdr:col>18</xdr:col>
      <xdr:colOff>177800</xdr:colOff>
      <xdr:row>20</xdr:row>
      <xdr:rowOff>36385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7529"/>
          <a:ext cx="698500" cy="15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103124</xdr:rowOff>
    </xdr:from>
    <xdr:to>
      <xdr:col>19</xdr:col>
      <xdr:colOff>38100</xdr:colOff>
      <xdr:row>17</xdr:row>
      <xdr:rowOff>33274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93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43451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90411</xdr:rowOff>
    </xdr:from>
    <xdr:to>
      <xdr:col>15</xdr:col>
      <xdr:colOff>101600</xdr:colOff>
      <xdr:row>16</xdr:row>
      <xdr:rowOff>20561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09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30738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7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166091</xdr:rowOff>
    </xdr:from>
    <xdr:to>
      <xdr:col>29</xdr:col>
      <xdr:colOff>177800</xdr:colOff>
      <xdr:row>19</xdr:row>
      <xdr:rowOff>96241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9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74668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8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64846</xdr:rowOff>
    </xdr:from>
    <xdr:to>
      <xdr:col>26</xdr:col>
      <xdr:colOff>101600</xdr:colOff>
      <xdr:row>19</xdr:row>
      <xdr:rowOff>166446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0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151223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56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58369</xdr:rowOff>
    </xdr:from>
    <xdr:to>
      <xdr:col>22</xdr:col>
      <xdr:colOff>165100</xdr:colOff>
      <xdr:row>19</xdr:row>
      <xdr:rowOff>159969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63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144746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4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141554</xdr:rowOff>
    </xdr:from>
    <xdr:to>
      <xdr:col>19</xdr:col>
      <xdr:colOff>38100</xdr:colOff>
      <xdr:row>20</xdr:row>
      <xdr:rowOff>71704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6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56481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157035</xdr:rowOff>
    </xdr:from>
    <xdr:to>
      <xdr:col>15</xdr:col>
      <xdr:colOff>101600</xdr:colOff>
      <xdr:row>20</xdr:row>
      <xdr:rowOff>87185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62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71962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4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198590</xdr:rowOff>
    </xdr:from>
    <xdr:to>
      <xdr:col>29</xdr:col>
      <xdr:colOff>127000</xdr:colOff>
      <xdr:row>37</xdr:row>
      <xdr:rowOff>322834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23140"/>
          <a:ext cx="0" cy="13243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294911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322834</xdr:rowOff>
    </xdr:from>
    <xdr:to>
      <xdr:col>30</xdr:col>
      <xdr:colOff>25400</xdr:colOff>
      <xdr:row>37</xdr:row>
      <xdr:rowOff>322834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7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113517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6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198590</xdr:rowOff>
    </xdr:from>
    <xdr:to>
      <xdr:col>30</xdr:col>
      <xdr:colOff>25400</xdr:colOff>
      <xdr:row>33</xdr:row>
      <xdr:rowOff>198590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23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340417</xdr:rowOff>
    </xdr:from>
    <xdr:to>
      <xdr:col>29</xdr:col>
      <xdr:colOff>127000</xdr:colOff>
      <xdr:row>35</xdr:row>
      <xdr:rowOff>889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607867"/>
          <a:ext cx="647700" cy="3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12101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224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40024</xdr:rowOff>
    </xdr:from>
    <xdr:to>
      <xdr:col>29</xdr:col>
      <xdr:colOff>177800</xdr:colOff>
      <xdr:row>35</xdr:row>
      <xdr:rowOff>141624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50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276371</xdr:rowOff>
    </xdr:from>
    <xdr:to>
      <xdr:col>26</xdr:col>
      <xdr:colOff>50800</xdr:colOff>
      <xdr:row>34</xdr:row>
      <xdr:rowOff>340417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43821"/>
          <a:ext cx="698500" cy="6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42158</xdr:rowOff>
    </xdr:from>
    <xdr:to>
      <xdr:col>26</xdr:col>
      <xdr:colOff>101600</xdr:colOff>
      <xdr:row>35</xdr:row>
      <xdr:rowOff>143758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652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128535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38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276371</xdr:rowOff>
    </xdr:from>
    <xdr:to>
      <xdr:col>22</xdr:col>
      <xdr:colOff>114300</xdr:colOff>
      <xdr:row>35</xdr:row>
      <xdr:rowOff>43028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43821"/>
          <a:ext cx="698500" cy="109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19241</xdr:rowOff>
    </xdr:from>
    <xdr:to>
      <xdr:col>22</xdr:col>
      <xdr:colOff>165100</xdr:colOff>
      <xdr:row>35</xdr:row>
      <xdr:rowOff>120841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629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105618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1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43028</xdr:rowOff>
    </xdr:from>
    <xdr:to>
      <xdr:col>18</xdr:col>
      <xdr:colOff>177800</xdr:colOff>
      <xdr:row>35</xdr:row>
      <xdr:rowOff>170586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53378"/>
          <a:ext cx="698500" cy="127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51968</xdr:rowOff>
    </xdr:from>
    <xdr:to>
      <xdr:col>19</xdr:col>
      <xdr:colOff>38100</xdr:colOff>
      <xdr:row>35</xdr:row>
      <xdr:rowOff>153568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6623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138345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48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310229</xdr:rowOff>
    </xdr:from>
    <xdr:to>
      <xdr:col>15</xdr:col>
      <xdr:colOff>101600</xdr:colOff>
      <xdr:row>35</xdr:row>
      <xdr:rowOff>68929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77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79106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46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292989</xdr:rowOff>
    </xdr:from>
    <xdr:to>
      <xdr:col>29</xdr:col>
      <xdr:colOff>177800</xdr:colOff>
      <xdr:row>35</xdr:row>
      <xdr:rowOff>51689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60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138066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0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289617</xdr:rowOff>
    </xdr:from>
    <xdr:to>
      <xdr:col>26</xdr:col>
      <xdr:colOff>101600</xdr:colOff>
      <xdr:row>35</xdr:row>
      <xdr:rowOff>48317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57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58494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25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225571</xdr:rowOff>
    </xdr:from>
    <xdr:to>
      <xdr:col>22</xdr:col>
      <xdr:colOff>165100</xdr:colOff>
      <xdr:row>34</xdr:row>
      <xdr:rowOff>327171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93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337348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6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335128</xdr:rowOff>
    </xdr:from>
    <xdr:to>
      <xdr:col>19</xdr:col>
      <xdr:colOff>38100</xdr:colOff>
      <xdr:row>35</xdr:row>
      <xdr:rowOff>93828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02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104005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7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119786</xdr:rowOff>
    </xdr:from>
    <xdr:to>
      <xdr:col>15</xdr:col>
      <xdr:colOff>101600</xdr:colOff>
      <xdr:row>35</xdr:row>
      <xdr:rowOff>221386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206163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18,243
18,021
130.63
10,880,458
10,449,278
414,321
5,571,792
6,962,898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95682</xdr:rowOff>
    </xdr:from>
    <xdr:to>
      <xdr:col>24</xdr:col>
      <xdr:colOff>62865</xdr:colOff>
      <xdr:row>38</xdr:row>
      <xdr:rowOff>73978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39182"/>
          <a:ext cx="1270" cy="1349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77805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73978</xdr:rowOff>
    </xdr:from>
    <xdr:to>
      <xdr:col>24</xdr:col>
      <xdr:colOff>152400</xdr:colOff>
      <xdr:row>38</xdr:row>
      <xdr:rowOff>73978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9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42359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1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95682</xdr:rowOff>
    </xdr:from>
    <xdr:to>
      <xdr:col>24</xdr:col>
      <xdr:colOff>152400</xdr:colOff>
      <xdr:row>30</xdr:row>
      <xdr:rowOff>95682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3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73978</xdr:rowOff>
    </xdr:from>
    <xdr:to>
      <xdr:col>24</xdr:col>
      <xdr:colOff>63500</xdr:colOff>
      <xdr:row>38</xdr:row>
      <xdr:rowOff>133134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89078"/>
          <a:ext cx="8382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56240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5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33363</xdr:rowOff>
    </xdr:from>
    <xdr:to>
      <xdr:col>24</xdr:col>
      <xdr:colOff>114300</xdr:colOff>
      <xdr:row>35</xdr:row>
      <xdr:rowOff>134963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116853</xdr:rowOff>
    </xdr:from>
    <xdr:to>
      <xdr:col>19</xdr:col>
      <xdr:colOff>177800</xdr:colOff>
      <xdr:row>38</xdr:row>
      <xdr:rowOff>133134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631953"/>
          <a:ext cx="889000" cy="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143789</xdr:rowOff>
    </xdr:from>
    <xdr:to>
      <xdr:col>20</xdr:col>
      <xdr:colOff>38100</xdr:colOff>
      <xdr:row>36</xdr:row>
      <xdr:rowOff>73939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90466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116853</xdr:rowOff>
    </xdr:from>
    <xdr:to>
      <xdr:col>15</xdr:col>
      <xdr:colOff>50800</xdr:colOff>
      <xdr:row>38</xdr:row>
      <xdr:rowOff>139586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31953"/>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12471</xdr:rowOff>
    </xdr:from>
    <xdr:to>
      <xdr:col>15</xdr:col>
      <xdr:colOff>101600</xdr:colOff>
      <xdr:row>36</xdr:row>
      <xdr:rowOff>114071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130598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139586</xdr:rowOff>
    </xdr:from>
    <xdr:to>
      <xdr:col>10</xdr:col>
      <xdr:colOff>114300</xdr:colOff>
      <xdr:row>39</xdr:row>
      <xdr:rowOff>1232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54686"/>
          <a:ext cx="889000" cy="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37592</xdr:rowOff>
    </xdr:from>
    <xdr:to>
      <xdr:col>10</xdr:col>
      <xdr:colOff>165100</xdr:colOff>
      <xdr:row>36</xdr:row>
      <xdr:rowOff>139192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155719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70015</xdr:rowOff>
    </xdr:from>
    <xdr:to>
      <xdr:col>6</xdr:col>
      <xdr:colOff>38100</xdr:colOff>
      <xdr:row>36</xdr:row>
      <xdr:rowOff>165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16692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23178</xdr:rowOff>
    </xdr:from>
    <xdr:to>
      <xdr:col>24</xdr:col>
      <xdr:colOff>114300</xdr:colOff>
      <xdr:row>38</xdr:row>
      <xdr:rowOff>124778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109555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5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82334</xdr:rowOff>
    </xdr:from>
    <xdr:to>
      <xdr:col>20</xdr:col>
      <xdr:colOff>38100</xdr:colOff>
      <xdr:row>39</xdr:row>
      <xdr:rowOff>12484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9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3611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9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66053</xdr:rowOff>
    </xdr:from>
    <xdr:to>
      <xdr:col>15</xdr:col>
      <xdr:colOff>101600</xdr:colOff>
      <xdr:row>38</xdr:row>
      <xdr:rowOff>167653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8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158780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7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88786</xdr:rowOff>
    </xdr:from>
    <xdr:to>
      <xdr:col>10</xdr:col>
      <xdr:colOff>165100</xdr:colOff>
      <xdr:row>39</xdr:row>
      <xdr:rowOff>18936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0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10063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9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121882</xdr:rowOff>
    </xdr:from>
    <xdr:to>
      <xdr:col>6</xdr:col>
      <xdr:colOff>38100</xdr:colOff>
      <xdr:row>39</xdr:row>
      <xdr:rowOff>52032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43159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171153</xdr:rowOff>
    </xdr:from>
    <xdr:to>
      <xdr:col>24</xdr:col>
      <xdr:colOff>62865</xdr:colOff>
      <xdr:row>58</xdr:row>
      <xdr:rowOff>96171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43653"/>
          <a:ext cx="1270" cy="1296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99998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96171</xdr:rowOff>
    </xdr:from>
    <xdr:to>
      <xdr:col>24</xdr:col>
      <xdr:colOff>152400</xdr:colOff>
      <xdr:row>58</xdr:row>
      <xdr:rowOff>96171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117830</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171153</xdr:rowOff>
    </xdr:from>
    <xdr:to>
      <xdr:col>24</xdr:col>
      <xdr:colOff>152400</xdr:colOff>
      <xdr:row>50</xdr:row>
      <xdr:rowOff>171153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4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53935</xdr:rowOff>
    </xdr:from>
    <xdr:to>
      <xdr:col>24</xdr:col>
      <xdr:colOff>63500</xdr:colOff>
      <xdr:row>58</xdr:row>
      <xdr:rowOff>70203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98035"/>
          <a:ext cx="8382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7171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93059</xdr:rowOff>
    </xdr:from>
    <xdr:to>
      <xdr:col>24</xdr:col>
      <xdr:colOff>114300</xdr:colOff>
      <xdr:row>58</xdr:row>
      <xdr:rowOff>23209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69171</xdr:rowOff>
    </xdr:from>
    <xdr:to>
      <xdr:col>19</xdr:col>
      <xdr:colOff>177800</xdr:colOff>
      <xdr:row>58</xdr:row>
      <xdr:rowOff>70203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13271"/>
          <a:ext cx="8890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148597</xdr:rowOff>
    </xdr:from>
    <xdr:to>
      <xdr:col>20</xdr:col>
      <xdr:colOff>38100</xdr:colOff>
      <xdr:row>58</xdr:row>
      <xdr:rowOff>78747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95274</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69171</xdr:rowOff>
    </xdr:from>
    <xdr:to>
      <xdr:col>15</xdr:col>
      <xdr:colOff>50800</xdr:colOff>
      <xdr:row>58</xdr:row>
      <xdr:rowOff>79977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13271"/>
          <a:ext cx="889000" cy="10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151070</xdr:rowOff>
    </xdr:from>
    <xdr:to>
      <xdr:col>15</xdr:col>
      <xdr:colOff>101600</xdr:colOff>
      <xdr:row>58</xdr:row>
      <xdr:rowOff>81220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2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97747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68133</xdr:rowOff>
    </xdr:from>
    <xdr:to>
      <xdr:col>10</xdr:col>
      <xdr:colOff>114300</xdr:colOff>
      <xdr:row>58</xdr:row>
      <xdr:rowOff>79977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12233"/>
          <a:ext cx="889000" cy="1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160434</xdr:rowOff>
    </xdr:from>
    <xdr:to>
      <xdr:col>10</xdr:col>
      <xdr:colOff>165100</xdr:colOff>
      <xdr:row>58</xdr:row>
      <xdr:rowOff>90584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107111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135985</xdr:rowOff>
    </xdr:from>
    <xdr:to>
      <xdr:col>6</xdr:col>
      <xdr:colOff>38100</xdr:colOff>
      <xdr:row>58</xdr:row>
      <xdr:rowOff>66135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0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82662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8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3135</xdr:rowOff>
    </xdr:from>
    <xdr:to>
      <xdr:col>24</xdr:col>
      <xdr:colOff>114300</xdr:colOff>
      <xdr:row>58</xdr:row>
      <xdr:rowOff>104735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89512</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6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19403</xdr:rowOff>
    </xdr:from>
    <xdr:to>
      <xdr:col>20</xdr:col>
      <xdr:colOff>38100</xdr:colOff>
      <xdr:row>58</xdr:row>
      <xdr:rowOff>121003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112130</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5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18371</xdr:rowOff>
    </xdr:from>
    <xdr:to>
      <xdr:col>15</xdr:col>
      <xdr:colOff>101600</xdr:colOff>
      <xdr:row>58</xdr:row>
      <xdr:rowOff>119971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111098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29177</xdr:rowOff>
    </xdr:from>
    <xdr:to>
      <xdr:col>10</xdr:col>
      <xdr:colOff>165100</xdr:colOff>
      <xdr:row>58</xdr:row>
      <xdr:rowOff>130777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7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121904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6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17333</xdr:rowOff>
    </xdr:from>
    <xdr:to>
      <xdr:col>6</xdr:col>
      <xdr:colOff>38100</xdr:colOff>
      <xdr:row>58</xdr:row>
      <xdr:rowOff>118933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6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110060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5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73330</xdr:rowOff>
    </xdr:from>
    <xdr:to>
      <xdr:col>24</xdr:col>
      <xdr:colOff>62865</xdr:colOff>
      <xdr:row>78</xdr:row>
      <xdr:rowOff>169723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74830"/>
          <a:ext cx="1270" cy="146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2100</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46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169723</xdr:rowOff>
    </xdr:from>
    <xdr:to>
      <xdr:col>24</xdr:col>
      <xdr:colOff>152400</xdr:colOff>
      <xdr:row>78</xdr:row>
      <xdr:rowOff>169723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20007</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73330</xdr:rowOff>
    </xdr:from>
    <xdr:to>
      <xdr:col>24</xdr:col>
      <xdr:colOff>152400</xdr:colOff>
      <xdr:row>70</xdr:row>
      <xdr:rowOff>73330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74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14160</xdr:rowOff>
    </xdr:from>
    <xdr:to>
      <xdr:col>24</xdr:col>
      <xdr:colOff>63500</xdr:colOff>
      <xdr:row>78</xdr:row>
      <xdr:rowOff>60261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87260"/>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139895</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98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117018</xdr:rowOff>
    </xdr:from>
    <xdr:to>
      <xdr:col>24</xdr:col>
      <xdr:colOff>114300</xdr:colOff>
      <xdr:row>77</xdr:row>
      <xdr:rowOff>47168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4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129032</xdr:rowOff>
    </xdr:from>
    <xdr:to>
      <xdr:col>19</xdr:col>
      <xdr:colOff>177800</xdr:colOff>
      <xdr:row>78</xdr:row>
      <xdr:rowOff>60261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30682"/>
          <a:ext cx="889000" cy="10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18986</xdr:rowOff>
    </xdr:from>
    <xdr:to>
      <xdr:col>20</xdr:col>
      <xdr:colOff>38100</xdr:colOff>
      <xdr:row>77</xdr:row>
      <xdr:rowOff>120586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137113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9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129032</xdr:rowOff>
    </xdr:from>
    <xdr:to>
      <xdr:col>15</xdr:col>
      <xdr:colOff>50800</xdr:colOff>
      <xdr:row>78</xdr:row>
      <xdr:rowOff>939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30682"/>
          <a:ext cx="889000" cy="4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167043</xdr:rowOff>
    </xdr:from>
    <xdr:to>
      <xdr:col>15</xdr:col>
      <xdr:colOff>101600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113720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7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89522</xdr:rowOff>
    </xdr:from>
    <xdr:to>
      <xdr:col>10</xdr:col>
      <xdr:colOff>114300</xdr:colOff>
      <xdr:row>78</xdr:row>
      <xdr:rowOff>939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291172"/>
          <a:ext cx="889000" cy="8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147841</xdr:rowOff>
    </xdr:from>
    <xdr:to>
      <xdr:col>10</xdr:col>
      <xdr:colOff>165100</xdr:colOff>
      <xdr:row>77</xdr:row>
      <xdr:rowOff>77991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94518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89433</xdr:rowOff>
    </xdr:from>
    <xdr:to>
      <xdr:col>6</xdr:col>
      <xdr:colOff>38100</xdr:colOff>
      <xdr:row>77</xdr:row>
      <xdr:rowOff>19583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1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36110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289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134810</xdr:rowOff>
    </xdr:from>
    <xdr:to>
      <xdr:col>24</xdr:col>
      <xdr:colOff>114300</xdr:colOff>
      <xdr:row>78</xdr:row>
      <xdr:rowOff>64960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113237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9461</xdr:rowOff>
    </xdr:from>
    <xdr:to>
      <xdr:col>20</xdr:col>
      <xdr:colOff>38100</xdr:colOff>
      <xdr:row>78</xdr:row>
      <xdr:rowOff>111061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102188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7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78232</xdr:rowOff>
    </xdr:from>
    <xdr:to>
      <xdr:col>15</xdr:col>
      <xdr:colOff>101600</xdr:colOff>
      <xdr:row>78</xdr:row>
      <xdr:rowOff>8382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7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170959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7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121589</xdr:rowOff>
    </xdr:from>
    <xdr:to>
      <xdr:col>10</xdr:col>
      <xdr:colOff>165100</xdr:colOff>
      <xdr:row>78</xdr:row>
      <xdr:rowOff>51739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2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42866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38722</xdr:rowOff>
    </xdr:from>
    <xdr:to>
      <xdr:col>6</xdr:col>
      <xdr:colOff>38100</xdr:colOff>
      <xdr:row>77</xdr:row>
      <xdr:rowOff>140322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131449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3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7734</xdr:rowOff>
    </xdr:from>
    <xdr:to>
      <xdr:col>24</xdr:col>
      <xdr:colOff>62865</xdr:colOff>
      <xdr:row>97</xdr:row>
      <xdr:rowOff>153315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38234"/>
          <a:ext cx="1270" cy="134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157142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153315</xdr:rowOff>
    </xdr:from>
    <xdr:to>
      <xdr:col>24</xdr:col>
      <xdr:colOff>152400</xdr:colOff>
      <xdr:row>97</xdr:row>
      <xdr:rowOff>153315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125861</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13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7734</xdr:rowOff>
    </xdr:from>
    <xdr:to>
      <xdr:col>24</xdr:col>
      <xdr:colOff>152400</xdr:colOff>
      <xdr:row>90</xdr:row>
      <xdr:rowOff>7734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7734</xdr:rowOff>
    </xdr:from>
    <xdr:to>
      <xdr:col>24</xdr:col>
      <xdr:colOff>63500</xdr:colOff>
      <xdr:row>90</xdr:row>
      <xdr:rowOff>133769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438234"/>
          <a:ext cx="838200" cy="1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53585</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9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75158</xdr:rowOff>
    </xdr:from>
    <xdr:to>
      <xdr:col>24</xdr:col>
      <xdr:colOff>114300</xdr:colOff>
      <xdr:row>95</xdr:row>
      <xdr:rowOff>5308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19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133769</xdr:rowOff>
    </xdr:from>
    <xdr:to>
      <xdr:col>19</xdr:col>
      <xdr:colOff>177800</xdr:colOff>
      <xdr:row>92</xdr:row>
      <xdr:rowOff>6135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564269"/>
          <a:ext cx="889000" cy="2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147510</xdr:rowOff>
    </xdr:from>
    <xdr:to>
      <xdr:col>20</xdr:col>
      <xdr:colOff>38100</xdr:colOff>
      <xdr:row>95</xdr:row>
      <xdr:rowOff>77660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68787</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145441</xdr:rowOff>
    </xdr:from>
    <xdr:to>
      <xdr:col>15</xdr:col>
      <xdr:colOff>50800</xdr:colOff>
      <xdr:row>92</xdr:row>
      <xdr:rowOff>6135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575941"/>
          <a:ext cx="889000" cy="20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71793</xdr:rowOff>
    </xdr:from>
    <xdr:to>
      <xdr:col>15</xdr:col>
      <xdr:colOff>101600</xdr:colOff>
      <xdr:row>96</xdr:row>
      <xdr:rowOff>1943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3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164520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4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145441</xdr:rowOff>
    </xdr:from>
    <xdr:to>
      <xdr:col>10</xdr:col>
      <xdr:colOff>114300</xdr:colOff>
      <xdr:row>93</xdr:row>
      <xdr:rowOff>87858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575941"/>
          <a:ext cx="889000" cy="45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97816</xdr:rowOff>
    </xdr:from>
    <xdr:to>
      <xdr:col>10</xdr:col>
      <xdr:colOff>165100</xdr:colOff>
      <xdr:row>95</xdr:row>
      <xdr:rowOff>27966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1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0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49809</xdr:rowOff>
    </xdr:from>
    <xdr:to>
      <xdr:col>6</xdr:col>
      <xdr:colOff>38100</xdr:colOff>
      <xdr:row>95</xdr:row>
      <xdr:rowOff>151409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3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142536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3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128384</xdr:rowOff>
    </xdr:from>
    <xdr:to>
      <xdr:col>24</xdr:col>
      <xdr:colOff>114300</xdr:colOff>
      <xdr:row>90</xdr:row>
      <xdr:rowOff>58534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38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81411</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34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82969</xdr:rowOff>
    </xdr:from>
    <xdr:to>
      <xdr:col>20</xdr:col>
      <xdr:colOff>38100</xdr:colOff>
      <xdr:row>91</xdr:row>
      <xdr:rowOff>13119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5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29646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28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126785</xdr:rowOff>
    </xdr:from>
    <xdr:to>
      <xdr:col>15</xdr:col>
      <xdr:colOff>101600</xdr:colOff>
      <xdr:row>92</xdr:row>
      <xdr:rowOff>56935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72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73462</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50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94641</xdr:rowOff>
    </xdr:from>
    <xdr:to>
      <xdr:col>10</xdr:col>
      <xdr:colOff>165100</xdr:colOff>
      <xdr:row>91</xdr:row>
      <xdr:rowOff>24791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52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41318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30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37058</xdr:rowOff>
    </xdr:from>
    <xdr:to>
      <xdr:col>6</xdr:col>
      <xdr:colOff>38100</xdr:colOff>
      <xdr:row>93</xdr:row>
      <xdr:rowOff>138658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98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155185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75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45841</xdr:rowOff>
    </xdr:from>
    <xdr:to>
      <xdr:col>54</xdr:col>
      <xdr:colOff>189865</xdr:colOff>
      <xdr:row>37</xdr:row>
      <xdr:rowOff>102827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60791"/>
          <a:ext cx="1270" cy="1085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106654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5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102827</xdr:rowOff>
    </xdr:from>
    <xdr:to>
      <xdr:col>55</xdr:col>
      <xdr:colOff>88900</xdr:colOff>
      <xdr:row>37</xdr:row>
      <xdr:rowOff>102827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46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163968</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45841</xdr:rowOff>
    </xdr:from>
    <xdr:to>
      <xdr:col>55</xdr:col>
      <xdr:colOff>88900</xdr:colOff>
      <xdr:row>31</xdr:row>
      <xdr:rowOff>45841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6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143540</xdr:rowOff>
    </xdr:from>
    <xdr:to>
      <xdr:col>55</xdr:col>
      <xdr:colOff>0</xdr:colOff>
      <xdr:row>36</xdr:row>
      <xdr:rowOff>161545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315740"/>
          <a:ext cx="8382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116193</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45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93316</xdr:rowOff>
    </xdr:from>
    <xdr:to>
      <xdr:col>55</xdr:col>
      <xdr:colOff>50800</xdr:colOff>
      <xdr:row>36</xdr:row>
      <xdr:rowOff>23466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143540</xdr:rowOff>
    </xdr:from>
    <xdr:to>
      <xdr:col>50</xdr:col>
      <xdr:colOff>114300</xdr:colOff>
      <xdr:row>37</xdr:row>
      <xdr:rowOff>24303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315740"/>
          <a:ext cx="889000" cy="5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147655</xdr:rowOff>
    </xdr:from>
    <xdr:to>
      <xdr:col>50</xdr:col>
      <xdr:colOff>165100</xdr:colOff>
      <xdr:row>36</xdr:row>
      <xdr:rowOff>77805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4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94332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59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13371</xdr:rowOff>
    </xdr:from>
    <xdr:to>
      <xdr:col>45</xdr:col>
      <xdr:colOff>177800</xdr:colOff>
      <xdr:row>37</xdr:row>
      <xdr:rowOff>24303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57021"/>
          <a:ext cx="8890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154545</xdr:rowOff>
    </xdr:from>
    <xdr:to>
      <xdr:col>46</xdr:col>
      <xdr:colOff>38100</xdr:colOff>
      <xdr:row>36</xdr:row>
      <xdr:rowOff>84695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101222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116049</xdr:rowOff>
    </xdr:from>
    <xdr:to>
      <xdr:col>41</xdr:col>
      <xdr:colOff>50800</xdr:colOff>
      <xdr:row>37</xdr:row>
      <xdr:rowOff>13371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5945349"/>
          <a:ext cx="889000" cy="41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13252</xdr:rowOff>
    </xdr:from>
    <xdr:to>
      <xdr:col>41</xdr:col>
      <xdr:colOff>101600</xdr:colOff>
      <xdr:row>36</xdr:row>
      <xdr:rowOff>114852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131379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59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126482</xdr:rowOff>
    </xdr:from>
    <xdr:to>
      <xdr:col>36</xdr:col>
      <xdr:colOff>165100</xdr:colOff>
      <xdr:row>33</xdr:row>
      <xdr:rowOff>56632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56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73159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38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110745</xdr:rowOff>
    </xdr:from>
    <xdr:to>
      <xdr:col>55</xdr:col>
      <xdr:colOff>50800</xdr:colOff>
      <xdr:row>37</xdr:row>
      <xdr:rowOff>40895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25672</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9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92740</xdr:rowOff>
    </xdr:from>
    <xdr:to>
      <xdr:col>50</xdr:col>
      <xdr:colOff>165100</xdr:colOff>
      <xdr:row>37</xdr:row>
      <xdr:rowOff>22890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6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14017</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35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144953</xdr:rowOff>
    </xdr:from>
    <xdr:to>
      <xdr:col>46</xdr:col>
      <xdr:colOff>38100</xdr:colOff>
      <xdr:row>37</xdr:row>
      <xdr:rowOff>75103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66230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0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134021</xdr:rowOff>
    </xdr:from>
    <xdr:to>
      <xdr:col>41</xdr:col>
      <xdr:colOff>101600</xdr:colOff>
      <xdr:row>37</xdr:row>
      <xdr:rowOff>64171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0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55298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39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65249</xdr:rowOff>
    </xdr:from>
    <xdr:to>
      <xdr:col>36</xdr:col>
      <xdr:colOff>165100</xdr:colOff>
      <xdr:row>34</xdr:row>
      <xdr:rowOff>166849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8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157976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8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115560</xdr:rowOff>
    </xdr:from>
    <xdr:to>
      <xdr:col>54</xdr:col>
      <xdr:colOff>189865</xdr:colOff>
      <xdr:row>59</xdr:row>
      <xdr:rowOff>76350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88060"/>
          <a:ext cx="1270" cy="150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80177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9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76350</xdr:rowOff>
    </xdr:from>
    <xdr:to>
      <xdr:col>55</xdr:col>
      <xdr:colOff>88900</xdr:colOff>
      <xdr:row>59</xdr:row>
      <xdr:rowOff>76350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9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62237</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115560</xdr:rowOff>
    </xdr:from>
    <xdr:to>
      <xdr:col>55</xdr:col>
      <xdr:colOff>88900</xdr:colOff>
      <xdr:row>50</xdr:row>
      <xdr:rowOff>115560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8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35568</xdr:rowOff>
    </xdr:from>
    <xdr:to>
      <xdr:col>55</xdr:col>
      <xdr:colOff>0</xdr:colOff>
      <xdr:row>59</xdr:row>
      <xdr:rowOff>76350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151118"/>
          <a:ext cx="838200" cy="4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112883</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426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90006</xdr:rowOff>
    </xdr:from>
    <xdr:to>
      <xdr:col>55</xdr:col>
      <xdr:colOff>50800</xdr:colOff>
      <xdr:row>57</xdr:row>
      <xdr:rowOff>20156</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9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18862</xdr:rowOff>
    </xdr:from>
    <xdr:to>
      <xdr:col>50</xdr:col>
      <xdr:colOff>114300</xdr:colOff>
      <xdr:row>59</xdr:row>
      <xdr:rowOff>35568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134412"/>
          <a:ext cx="889000" cy="1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162957</xdr:rowOff>
    </xdr:from>
    <xdr:to>
      <xdr:col>50</xdr:col>
      <xdr:colOff>165100</xdr:colOff>
      <xdr:row>57</xdr:row>
      <xdr:rowOff>93107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109634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53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148753</xdr:rowOff>
    </xdr:from>
    <xdr:to>
      <xdr:col>45</xdr:col>
      <xdr:colOff>177800</xdr:colOff>
      <xdr:row>59</xdr:row>
      <xdr:rowOff>18862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921403"/>
          <a:ext cx="889000" cy="21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43701</xdr:rowOff>
    </xdr:from>
    <xdr:to>
      <xdr:col>46</xdr:col>
      <xdr:colOff>38100</xdr:colOff>
      <xdr:row>57</xdr:row>
      <xdr:rowOff>145301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161828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148753</xdr:rowOff>
    </xdr:from>
    <xdr:to>
      <xdr:col>41</xdr:col>
      <xdr:colOff>50800</xdr:colOff>
      <xdr:row>57</xdr:row>
      <xdr:rowOff>153745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21403"/>
          <a:ext cx="8890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35700</xdr:rowOff>
    </xdr:from>
    <xdr:to>
      <xdr:col>41</xdr:col>
      <xdr:colOff>101600</xdr:colOff>
      <xdr:row>57</xdr:row>
      <xdr:rowOff>137300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80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8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25550</xdr:rowOff>
    </xdr:from>
    <xdr:to>
      <xdr:col>55</xdr:col>
      <xdr:colOff>50800</xdr:colOff>
      <xdr:row>59</xdr:row>
      <xdr:rowOff>127150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1014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111927</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1005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156218</xdr:rowOff>
    </xdr:from>
    <xdr:to>
      <xdr:col>50</xdr:col>
      <xdr:colOff>165100</xdr:colOff>
      <xdr:row>59</xdr:row>
      <xdr:rowOff>86368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101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77495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19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139512</xdr:rowOff>
    </xdr:from>
    <xdr:to>
      <xdr:col>46</xdr:col>
      <xdr:colOff>38100</xdr:colOff>
      <xdr:row>59</xdr:row>
      <xdr:rowOff>69662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8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60789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1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97953</xdr:rowOff>
    </xdr:from>
    <xdr:to>
      <xdr:col>41</xdr:col>
      <xdr:colOff>101600</xdr:colOff>
      <xdr:row>58</xdr:row>
      <xdr:rowOff>28103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7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19230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6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102945</xdr:rowOff>
    </xdr:from>
    <xdr:to>
      <xdr:col>36</xdr:col>
      <xdr:colOff>165100</xdr:colOff>
      <xdr:row>58</xdr:row>
      <xdr:rowOff>33095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8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24222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96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89171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090671"/>
          <a:ext cx="1270" cy="1422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35848</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865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89171</xdr:rowOff>
    </xdr:from>
    <xdr:to>
      <xdr:col>55</xdr:col>
      <xdr:colOff>88900</xdr:colOff>
      <xdr:row>70</xdr:row>
      <xdr:rowOff>89171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09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138630</xdr:rowOff>
    </xdr:from>
    <xdr:to>
      <xdr:col>55</xdr:col>
      <xdr:colOff>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1730"/>
          <a:ext cx="8382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61230</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9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38353</xdr:rowOff>
    </xdr:from>
    <xdr:to>
      <xdr:col>55</xdr:col>
      <xdr:colOff>50800</xdr:colOff>
      <xdr:row>77</xdr:row>
      <xdr:rowOff>139953</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4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133336</xdr:rowOff>
    </xdr:from>
    <xdr:to>
      <xdr:col>50</xdr:col>
      <xdr:colOff>114300</xdr:colOff>
      <xdr:row>78</xdr:row>
      <xdr:rowOff>138630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6436"/>
          <a:ext cx="889000" cy="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120548</xdr:rowOff>
    </xdr:from>
    <xdr:to>
      <xdr:col>50</xdr:col>
      <xdr:colOff>165100</xdr:colOff>
      <xdr:row>78</xdr:row>
      <xdr:rowOff>50698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2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67225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131790</xdr:rowOff>
    </xdr:from>
    <xdr:to>
      <xdr:col>45</xdr:col>
      <xdr:colOff>177800</xdr:colOff>
      <xdr:row>78</xdr:row>
      <xdr:rowOff>133336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4890"/>
          <a:ext cx="8890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118782</xdr:rowOff>
    </xdr:from>
    <xdr:to>
      <xdr:col>46</xdr:col>
      <xdr:colOff>38100</xdr:colOff>
      <xdr:row>78</xdr:row>
      <xdr:rowOff>48932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2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65459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09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73955</xdr:rowOff>
    </xdr:from>
    <xdr:to>
      <xdr:col>41</xdr:col>
      <xdr:colOff>50800</xdr:colOff>
      <xdr:row>78</xdr:row>
      <xdr:rowOff>131790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47055"/>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127022</xdr:rowOff>
    </xdr:from>
    <xdr:to>
      <xdr:col>41</xdr:col>
      <xdr:colOff>101600</xdr:colOff>
      <xdr:row>78</xdr:row>
      <xdr:rowOff>57172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73699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156099</xdr:rowOff>
    </xdr:from>
    <xdr:to>
      <xdr:col>36</xdr:col>
      <xdr:colOff>165100</xdr:colOff>
      <xdr:row>77</xdr:row>
      <xdr:rowOff>86249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102776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9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87830</xdr:rowOff>
    </xdr:from>
    <xdr:to>
      <xdr:col>50</xdr:col>
      <xdr:colOff>165100</xdr:colOff>
      <xdr:row>79</xdr:row>
      <xdr:rowOff>17980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9107</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53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82536</xdr:rowOff>
    </xdr:from>
    <xdr:to>
      <xdr:col>46</xdr:col>
      <xdr:colOff>38100</xdr:colOff>
      <xdr:row>79</xdr:row>
      <xdr:rowOff>12686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3813</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548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80990</xdr:rowOff>
    </xdr:from>
    <xdr:to>
      <xdr:col>41</xdr:col>
      <xdr:colOff>101600</xdr:colOff>
      <xdr:row>79</xdr:row>
      <xdr:rowOff>11140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2267</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2017" y="13546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23155</xdr:rowOff>
    </xdr:from>
    <xdr:to>
      <xdr:col>36</xdr:col>
      <xdr:colOff>165100</xdr:colOff>
      <xdr:row>78</xdr:row>
      <xdr:rowOff>124755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115882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4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83480</xdr:rowOff>
    </xdr:from>
    <xdr:to>
      <xdr:col>54</xdr:col>
      <xdr:colOff>189865</xdr:colOff>
      <xdr:row>98</xdr:row>
      <xdr:rowOff>82291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13980"/>
          <a:ext cx="1270" cy="1370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86118</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8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82291</xdr:rowOff>
    </xdr:from>
    <xdr:to>
      <xdr:col>55</xdr:col>
      <xdr:colOff>88900</xdr:colOff>
      <xdr:row>98</xdr:row>
      <xdr:rowOff>82291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8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30157</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83480</xdr:rowOff>
    </xdr:from>
    <xdr:to>
      <xdr:col>55</xdr:col>
      <xdr:colOff>88900</xdr:colOff>
      <xdr:row>90</xdr:row>
      <xdr:rowOff>83480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1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170484</xdr:rowOff>
    </xdr:from>
    <xdr:to>
      <xdr:col>55</xdr:col>
      <xdr:colOff>0</xdr:colOff>
      <xdr:row>98</xdr:row>
      <xdr:rowOff>200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01134"/>
          <a:ext cx="8382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125317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3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102440</xdr:rowOff>
    </xdr:from>
    <xdr:to>
      <xdr:col>55</xdr:col>
      <xdr:colOff>50800</xdr:colOff>
      <xdr:row>97</xdr:row>
      <xdr:rowOff>32590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102873</xdr:rowOff>
    </xdr:from>
    <xdr:to>
      <xdr:col>50</xdr:col>
      <xdr:colOff>114300</xdr:colOff>
      <xdr:row>97</xdr:row>
      <xdr:rowOff>170484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733523"/>
          <a:ext cx="889000" cy="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93328</xdr:rowOff>
    </xdr:from>
    <xdr:to>
      <xdr:col>50</xdr:col>
      <xdr:colOff>165100</xdr:colOff>
      <xdr:row>97</xdr:row>
      <xdr:rowOff>23478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40005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3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118441</xdr:rowOff>
    </xdr:from>
    <xdr:to>
      <xdr:col>45</xdr:col>
      <xdr:colOff>177800</xdr:colOff>
      <xdr:row>97</xdr:row>
      <xdr:rowOff>102873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77641"/>
          <a:ext cx="889000" cy="15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142286</xdr:rowOff>
    </xdr:from>
    <xdr:to>
      <xdr:col>46</xdr:col>
      <xdr:colOff>38100</xdr:colOff>
      <xdr:row>97</xdr:row>
      <xdr:rowOff>72436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0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88963</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37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118441</xdr:rowOff>
    </xdr:from>
    <xdr:to>
      <xdr:col>41</xdr:col>
      <xdr:colOff>50800</xdr:colOff>
      <xdr:row>96</xdr:row>
      <xdr:rowOff>141368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77641"/>
          <a:ext cx="889000" cy="2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142735</xdr:rowOff>
    </xdr:from>
    <xdr:to>
      <xdr:col>41</xdr:col>
      <xdr:colOff>101600</xdr:colOff>
      <xdr:row>97</xdr:row>
      <xdr:rowOff>72885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64012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8844</xdr:rowOff>
    </xdr:from>
    <xdr:to>
      <xdr:col>36</xdr:col>
      <xdr:colOff>165100</xdr:colOff>
      <xdr:row>96</xdr:row>
      <xdr:rowOff>110444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46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126971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24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120850</xdr:rowOff>
    </xdr:from>
    <xdr:to>
      <xdr:col>55</xdr:col>
      <xdr:colOff>50800</xdr:colOff>
      <xdr:row>98</xdr:row>
      <xdr:rowOff>51000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35777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119684</xdr:rowOff>
    </xdr:from>
    <xdr:to>
      <xdr:col>50</xdr:col>
      <xdr:colOff>165100</xdr:colOff>
      <xdr:row>98</xdr:row>
      <xdr:rowOff>49834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40961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52073</xdr:rowOff>
    </xdr:from>
    <xdr:to>
      <xdr:col>46</xdr:col>
      <xdr:colOff>38100</xdr:colOff>
      <xdr:row>97</xdr:row>
      <xdr:rowOff>153673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144800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7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67641</xdr:rowOff>
    </xdr:from>
    <xdr:to>
      <xdr:col>41</xdr:col>
      <xdr:colOff>101600</xdr:colOff>
      <xdr:row>96</xdr:row>
      <xdr:rowOff>169241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14318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30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90568</xdr:rowOff>
    </xdr:from>
    <xdr:to>
      <xdr:col>36</xdr:col>
      <xdr:colOff>165100</xdr:colOff>
      <xdr:row>97</xdr:row>
      <xdr:rowOff>20718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4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11845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4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41369</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184869"/>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159496</xdr:rowOff>
    </xdr:from>
    <xdr:ext cx="534377"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496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41369</xdr:rowOff>
    </xdr:from>
    <xdr:to>
      <xdr:col>86</xdr:col>
      <xdr:colOff>25400</xdr:colOff>
      <xdr:row>30</xdr:row>
      <xdr:rowOff>41369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18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73830</xdr:rowOff>
    </xdr:from>
    <xdr:to>
      <xdr:col>85</xdr:col>
      <xdr:colOff>127000</xdr:colOff>
      <xdr:row>39</xdr:row>
      <xdr:rowOff>75578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760380"/>
          <a:ext cx="83820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120644</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64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97766</xdr:rowOff>
    </xdr:from>
    <xdr:to>
      <xdr:col>85</xdr:col>
      <xdr:colOff>177800</xdr:colOff>
      <xdr:row>39</xdr:row>
      <xdr:rowOff>27916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1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75578</xdr:rowOff>
    </xdr:from>
    <xdr:to>
      <xdr:col>81</xdr:col>
      <xdr:colOff>50800</xdr:colOff>
      <xdr:row>39</xdr:row>
      <xdr:rowOff>80280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762128"/>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67069</xdr:rowOff>
    </xdr:from>
    <xdr:to>
      <xdr:col>81</xdr:col>
      <xdr:colOff>101600</xdr:colOff>
      <xdr:row>38</xdr:row>
      <xdr:rowOff>168669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8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13746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35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80280</xdr:rowOff>
    </xdr:from>
    <xdr:to>
      <xdr:col>76</xdr:col>
      <xdr:colOff>114300</xdr:colOff>
      <xdr:row>39</xdr:row>
      <xdr:rowOff>96070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766830"/>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129803</xdr:rowOff>
    </xdr:from>
    <xdr:to>
      <xdr:col>76</xdr:col>
      <xdr:colOff>165100</xdr:colOff>
      <xdr:row>39</xdr:row>
      <xdr:rowOff>59953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4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76480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4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85554</xdr:rowOff>
    </xdr:from>
    <xdr:to>
      <xdr:col>71</xdr:col>
      <xdr:colOff>177800</xdr:colOff>
      <xdr:row>39</xdr:row>
      <xdr:rowOff>96070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77210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138865</xdr:rowOff>
    </xdr:from>
    <xdr:to>
      <xdr:col>72</xdr:col>
      <xdr:colOff>38100</xdr:colOff>
      <xdr:row>39</xdr:row>
      <xdr:rowOff>69015</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5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85543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100509</xdr:rowOff>
    </xdr:from>
    <xdr:to>
      <xdr:col>67</xdr:col>
      <xdr:colOff>101600</xdr:colOff>
      <xdr:row>39</xdr:row>
      <xdr:rowOff>30659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47187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39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23030</xdr:rowOff>
    </xdr:from>
    <xdr:to>
      <xdr:col>85</xdr:col>
      <xdr:colOff>177800</xdr:colOff>
      <xdr:row>39</xdr:row>
      <xdr:rowOff>124630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7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109407</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62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24778</xdr:rowOff>
    </xdr:from>
    <xdr:to>
      <xdr:col>81</xdr:col>
      <xdr:colOff>101600</xdr:colOff>
      <xdr:row>39</xdr:row>
      <xdr:rowOff>126378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7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117505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80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29480</xdr:rowOff>
    </xdr:from>
    <xdr:to>
      <xdr:col>76</xdr:col>
      <xdr:colOff>165100</xdr:colOff>
      <xdr:row>39</xdr:row>
      <xdr:rowOff>131080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71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122207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80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45270</xdr:rowOff>
    </xdr:from>
    <xdr:to>
      <xdr:col>72</xdr:col>
      <xdr:colOff>38100</xdr:colOff>
      <xdr:row>39</xdr:row>
      <xdr:rowOff>146870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7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137997</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4017" y="6824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34754</xdr:rowOff>
    </xdr:from>
    <xdr:to>
      <xdr:col>67</xdr:col>
      <xdr:colOff>101600</xdr:colOff>
      <xdr:row>39</xdr:row>
      <xdr:rowOff>136354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72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127481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5017" y="6814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78663</xdr:rowOff>
    </xdr:from>
    <xdr:to>
      <xdr:col>85</xdr:col>
      <xdr:colOff>126364</xdr:colOff>
      <xdr:row>78</xdr:row>
      <xdr:rowOff>153239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0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157066</xdr:rowOff>
    </xdr:from>
    <xdr:ext cx="469744"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153239</xdr:rowOff>
    </xdr:from>
    <xdr:to>
      <xdr:col>86</xdr:col>
      <xdr:colOff>25400</xdr:colOff>
      <xdr:row>78</xdr:row>
      <xdr:rowOff>153239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2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25340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78663</xdr:rowOff>
    </xdr:from>
    <xdr:to>
      <xdr:col>86</xdr:col>
      <xdr:colOff>25400</xdr:colOff>
      <xdr:row>70</xdr:row>
      <xdr:rowOff>78663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90957</xdr:rowOff>
    </xdr:from>
    <xdr:to>
      <xdr:col>85</xdr:col>
      <xdr:colOff>127000</xdr:colOff>
      <xdr:row>75</xdr:row>
      <xdr:rowOff>98501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949707"/>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131056</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646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108179</xdr:rowOff>
    </xdr:from>
    <xdr:to>
      <xdr:col>85</xdr:col>
      <xdr:colOff>177800</xdr:colOff>
      <xdr:row>75</xdr:row>
      <xdr:rowOff>38329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98501</xdr:rowOff>
    </xdr:from>
    <xdr:to>
      <xdr:col>81</xdr:col>
      <xdr:colOff>50800</xdr:colOff>
      <xdr:row>75</xdr:row>
      <xdr:rowOff>103632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957251"/>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111582</xdr:rowOff>
    </xdr:from>
    <xdr:to>
      <xdr:col>81</xdr:col>
      <xdr:colOff>101600</xdr:colOff>
      <xdr:row>75</xdr:row>
      <xdr:rowOff>41732</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58259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103632</xdr:rowOff>
    </xdr:from>
    <xdr:to>
      <xdr:col>76</xdr:col>
      <xdr:colOff>114300</xdr:colOff>
      <xdr:row>75</xdr:row>
      <xdr:rowOff>161607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2962382"/>
          <a:ext cx="889000" cy="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88341</xdr:rowOff>
    </xdr:from>
    <xdr:to>
      <xdr:col>76</xdr:col>
      <xdr:colOff>165100</xdr:colOff>
      <xdr:row>75</xdr:row>
      <xdr:rowOff>18491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35018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161607</xdr:rowOff>
    </xdr:from>
    <xdr:to>
      <xdr:col>71</xdr:col>
      <xdr:colOff>177800</xdr:colOff>
      <xdr:row>76</xdr:row>
      <xdr:rowOff>51879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020357"/>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112331</xdr:rowOff>
    </xdr:from>
    <xdr:to>
      <xdr:col>72</xdr:col>
      <xdr:colOff>38100</xdr:colOff>
      <xdr:row>75</xdr:row>
      <xdr:rowOff>42481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36411</xdr:rowOff>
    </xdr:from>
    <xdr:to>
      <xdr:col>67</xdr:col>
      <xdr:colOff>101600</xdr:colOff>
      <xdr:row>73</xdr:row>
      <xdr:rowOff>138011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154538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40157</xdr:rowOff>
    </xdr:from>
    <xdr:to>
      <xdr:col>85</xdr:col>
      <xdr:colOff>177800</xdr:colOff>
      <xdr:row>75</xdr:row>
      <xdr:rowOff>141757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89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18584</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7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47701</xdr:rowOff>
    </xdr:from>
    <xdr:to>
      <xdr:col>81</xdr:col>
      <xdr:colOff>101600</xdr:colOff>
      <xdr:row>75</xdr:row>
      <xdr:rowOff>149301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90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140428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9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52832</xdr:rowOff>
    </xdr:from>
    <xdr:to>
      <xdr:col>76</xdr:col>
      <xdr:colOff>165100</xdr:colOff>
      <xdr:row>75</xdr:row>
      <xdr:rowOff>154431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9115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145559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00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110807</xdr:rowOff>
    </xdr:from>
    <xdr:to>
      <xdr:col>72</xdr:col>
      <xdr:colOff>38100</xdr:colOff>
      <xdr:row>76</xdr:row>
      <xdr:rowOff>40957</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96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32084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1079</xdr:rowOff>
    </xdr:from>
    <xdr:to>
      <xdr:col>67</xdr:col>
      <xdr:colOff>101600</xdr:colOff>
      <xdr:row>76</xdr:row>
      <xdr:rowOff>102679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93806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12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65342</xdr:rowOff>
    </xdr:from>
    <xdr:to>
      <xdr:col>85</xdr:col>
      <xdr:colOff>126364</xdr:colOff>
      <xdr:row>99</xdr:row>
      <xdr:rowOff>17538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95842"/>
          <a:ext cx="1269" cy="1495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21365</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9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17538</xdr:rowOff>
    </xdr:from>
    <xdr:to>
      <xdr:col>86</xdr:col>
      <xdr:colOff>25400</xdr:colOff>
      <xdr:row>99</xdr:row>
      <xdr:rowOff>17538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91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71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65342</xdr:rowOff>
    </xdr:from>
    <xdr:to>
      <xdr:col>86</xdr:col>
      <xdr:colOff>25400</xdr:colOff>
      <xdr:row>90</xdr:row>
      <xdr:rowOff>65342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164858</xdr:rowOff>
    </xdr:from>
    <xdr:to>
      <xdr:col>85</xdr:col>
      <xdr:colOff>127000</xdr:colOff>
      <xdr:row>97</xdr:row>
      <xdr:rowOff>41656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624058"/>
          <a:ext cx="838200" cy="4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106278</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83401</xdr:rowOff>
    </xdr:from>
    <xdr:to>
      <xdr:col>85</xdr:col>
      <xdr:colOff>177800</xdr:colOff>
      <xdr:row>97</xdr:row>
      <xdr:rowOff>13551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5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32156</xdr:rowOff>
    </xdr:from>
    <xdr:to>
      <xdr:col>81</xdr:col>
      <xdr:colOff>50800</xdr:colOff>
      <xdr:row>97</xdr:row>
      <xdr:rowOff>41656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62806"/>
          <a:ext cx="8890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149619</xdr:rowOff>
    </xdr:from>
    <xdr:to>
      <xdr:col>81</xdr:col>
      <xdr:colOff>101600</xdr:colOff>
      <xdr:row>97</xdr:row>
      <xdr:rowOff>79769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60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96296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38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112624</xdr:rowOff>
    </xdr:from>
    <xdr:to>
      <xdr:col>76</xdr:col>
      <xdr:colOff>114300</xdr:colOff>
      <xdr:row>97</xdr:row>
      <xdr:rowOff>32156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571824"/>
          <a:ext cx="889000" cy="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78626</xdr:rowOff>
    </xdr:from>
    <xdr:to>
      <xdr:col>76</xdr:col>
      <xdr:colOff>165100</xdr:colOff>
      <xdr:row>97</xdr:row>
      <xdr:rowOff>8776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537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25303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31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112624</xdr:rowOff>
    </xdr:from>
    <xdr:to>
      <xdr:col>71</xdr:col>
      <xdr:colOff>177800</xdr:colOff>
      <xdr:row>97</xdr:row>
      <xdr:rowOff>102425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571824"/>
          <a:ext cx="889000" cy="16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22746</xdr:rowOff>
    </xdr:from>
    <xdr:to>
      <xdr:col>72</xdr:col>
      <xdr:colOff>38100</xdr:colOff>
      <xdr:row>96</xdr:row>
      <xdr:rowOff>124346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48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140873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25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138151</xdr:rowOff>
    </xdr:from>
    <xdr:to>
      <xdr:col>67</xdr:col>
      <xdr:colOff>101600</xdr:colOff>
      <xdr:row>96</xdr:row>
      <xdr:rowOff>68301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425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84828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20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114058</xdr:rowOff>
    </xdr:from>
    <xdr:to>
      <xdr:col>85</xdr:col>
      <xdr:colOff>177800</xdr:colOff>
      <xdr:row>97</xdr:row>
      <xdr:rowOff>44208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92485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5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162306</xdr:rowOff>
    </xdr:from>
    <xdr:to>
      <xdr:col>81</xdr:col>
      <xdr:colOff>101600</xdr:colOff>
      <xdr:row>97</xdr:row>
      <xdr:rowOff>92456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83583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71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152806</xdr:rowOff>
    </xdr:from>
    <xdr:to>
      <xdr:col>76</xdr:col>
      <xdr:colOff>165100</xdr:colOff>
      <xdr:row>97</xdr:row>
      <xdr:rowOff>82956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74083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7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61824</xdr:rowOff>
    </xdr:from>
    <xdr:to>
      <xdr:col>72</xdr:col>
      <xdr:colOff>38100</xdr:colOff>
      <xdr:row>96</xdr:row>
      <xdr:rowOff>163424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2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154551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6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51625</xdr:rowOff>
    </xdr:from>
    <xdr:to>
      <xdr:col>67</xdr:col>
      <xdr:colOff>101600</xdr:colOff>
      <xdr:row>97</xdr:row>
      <xdr:rowOff>153225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68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144352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77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150844</xdr:rowOff>
    </xdr:from>
    <xdr:to>
      <xdr:col>116</xdr:col>
      <xdr:colOff>62864</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294344"/>
          <a:ext cx="1269" cy="12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97521</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0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150844</xdr:rowOff>
    </xdr:from>
    <xdr:to>
      <xdr:col>116</xdr:col>
      <xdr:colOff>152400</xdr:colOff>
      <xdr:row>30</xdr:row>
      <xdr:rowOff>150844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29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40202</xdr:rowOff>
    </xdr:from>
    <xdr:to>
      <xdr:col>116</xdr:col>
      <xdr:colOff>63500</xdr:colOff>
      <xdr:row>37</xdr:row>
      <xdr:rowOff>41573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1323300" y="6383852"/>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115606</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116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92729</xdr:rowOff>
    </xdr:from>
    <xdr:to>
      <xdr:col>116</xdr:col>
      <xdr:colOff>114300</xdr:colOff>
      <xdr:row>37</xdr:row>
      <xdr:rowOff>22879</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26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41573</xdr:rowOff>
    </xdr:from>
    <xdr:to>
      <xdr:col>111</xdr:col>
      <xdr:colOff>177800</xdr:colOff>
      <xdr:row>38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0434300" y="6385223"/>
          <a:ext cx="889000" cy="15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112903</xdr:rowOff>
    </xdr:from>
    <xdr:to>
      <xdr:col>112</xdr:col>
      <xdr:colOff>38100</xdr:colOff>
      <xdr:row>37</xdr:row>
      <xdr:rowOff>43053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59580</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133591</xdr:rowOff>
    </xdr:from>
    <xdr:to>
      <xdr:col>107</xdr:col>
      <xdr:colOff>101600</xdr:colOff>
      <xdr:row>37</xdr:row>
      <xdr:rowOff>63741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80268</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114503</xdr:rowOff>
    </xdr:from>
    <xdr:to>
      <xdr:col>102</xdr:col>
      <xdr:colOff>165100</xdr:colOff>
      <xdr:row>37</xdr:row>
      <xdr:rowOff>44653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61180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62783</xdr:rowOff>
    </xdr:from>
    <xdr:to>
      <xdr:col>98</xdr:col>
      <xdr:colOff>38100</xdr:colOff>
      <xdr:row>36</xdr:row>
      <xdr:rowOff>164383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23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9460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01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160852</xdr:rowOff>
    </xdr:from>
    <xdr:to>
      <xdr:col>116</xdr:col>
      <xdr:colOff>114300</xdr:colOff>
      <xdr:row>37</xdr:row>
      <xdr:rowOff>91002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33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139279</xdr:rowOff>
    </xdr:from>
    <xdr:ext cx="469744"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31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162223</xdr:rowOff>
    </xdr:from>
    <xdr:to>
      <xdr:col>112</xdr:col>
      <xdr:colOff>38100</xdr:colOff>
      <xdr:row>37</xdr:row>
      <xdr:rowOff>92373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33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83500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2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139014</xdr:rowOff>
    </xdr:from>
    <xdr:to>
      <xdr:col>116</xdr:col>
      <xdr:colOff>62864</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82964"/>
          <a:ext cx="1269" cy="1200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85691</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65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139014</xdr:rowOff>
    </xdr:from>
    <xdr:to>
      <xdr:col>116</xdr:col>
      <xdr:colOff>152400</xdr:colOff>
      <xdr:row>51</xdr:row>
      <xdr:rowOff>139014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8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100609</xdr:rowOff>
    </xdr:from>
    <xdr:to>
      <xdr:col>116</xdr:col>
      <xdr:colOff>63500</xdr:colOff>
      <xdr:row>57</xdr:row>
      <xdr:rowOff>102484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873259"/>
          <a:ext cx="8382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86255</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8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107828</xdr:rowOff>
    </xdr:from>
    <xdr:to>
      <xdr:col>116</xdr:col>
      <xdr:colOff>114300</xdr:colOff>
      <xdr:row>58</xdr:row>
      <xdr:rowOff>37978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8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102484</xdr:rowOff>
    </xdr:from>
    <xdr:to>
      <xdr:col>111</xdr:col>
      <xdr:colOff>177800</xdr:colOff>
      <xdr:row>57</xdr:row>
      <xdr:rowOff>105730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875134"/>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113954</xdr:rowOff>
    </xdr:from>
    <xdr:to>
      <xdr:col>112</xdr:col>
      <xdr:colOff>38100</xdr:colOff>
      <xdr:row>58</xdr:row>
      <xdr:rowOff>44104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35231</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97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105730</xdr:rowOff>
    </xdr:from>
    <xdr:to>
      <xdr:col>107</xdr:col>
      <xdr:colOff>50800</xdr:colOff>
      <xdr:row>57</xdr:row>
      <xdr:rowOff>108199</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9878380"/>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109108</xdr:rowOff>
    </xdr:from>
    <xdr:to>
      <xdr:col>107</xdr:col>
      <xdr:colOff>101600</xdr:colOff>
      <xdr:row>58</xdr:row>
      <xdr:rowOff>39258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30385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97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108199</xdr:rowOff>
    </xdr:from>
    <xdr:to>
      <xdr:col>102</xdr:col>
      <xdr:colOff>114300</xdr:colOff>
      <xdr:row>57</xdr:row>
      <xdr:rowOff>109890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880849"/>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97587</xdr:rowOff>
    </xdr:from>
    <xdr:to>
      <xdr:col>102</xdr:col>
      <xdr:colOff>165100</xdr:colOff>
      <xdr:row>58</xdr:row>
      <xdr:rowOff>27737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18864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91323</xdr:rowOff>
    </xdr:from>
    <xdr:to>
      <xdr:col>98</xdr:col>
      <xdr:colOff>38100</xdr:colOff>
      <xdr:row>58</xdr:row>
      <xdr:rowOff>21473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6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12600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95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49809</xdr:rowOff>
    </xdr:from>
    <xdr:to>
      <xdr:col>116</xdr:col>
      <xdr:colOff>114300</xdr:colOff>
      <xdr:row>57</xdr:row>
      <xdr:rowOff>151409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8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72686</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67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51684</xdr:rowOff>
    </xdr:from>
    <xdr:to>
      <xdr:col>112</xdr:col>
      <xdr:colOff>38100</xdr:colOff>
      <xdr:row>57</xdr:row>
      <xdr:rowOff>153284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82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169811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59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54930</xdr:rowOff>
    </xdr:from>
    <xdr:to>
      <xdr:col>107</xdr:col>
      <xdr:colOff>101600</xdr:colOff>
      <xdr:row>57</xdr:row>
      <xdr:rowOff>156530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82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1607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57399</xdr:rowOff>
    </xdr:from>
    <xdr:to>
      <xdr:col>102</xdr:col>
      <xdr:colOff>165100</xdr:colOff>
      <xdr:row>57</xdr:row>
      <xdr:rowOff>158999</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83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4076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0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59090</xdr:rowOff>
    </xdr:from>
    <xdr:to>
      <xdr:col>98</xdr:col>
      <xdr:colOff>38100</xdr:colOff>
      <xdr:row>57</xdr:row>
      <xdr:rowOff>160690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8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5767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0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162462</xdr:rowOff>
    </xdr:from>
    <xdr:to>
      <xdr:col>116</xdr:col>
      <xdr:colOff>62864</xdr:colOff>
      <xdr:row>78</xdr:row>
      <xdr:rowOff>78141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63962"/>
          <a:ext cx="1269" cy="128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81968</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78141</xdr:rowOff>
    </xdr:from>
    <xdr:to>
      <xdr:col>116</xdr:col>
      <xdr:colOff>152400</xdr:colOff>
      <xdr:row>78</xdr:row>
      <xdr:rowOff>78141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109139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3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162462</xdr:rowOff>
    </xdr:from>
    <xdr:to>
      <xdr:col>116</xdr:col>
      <xdr:colOff>152400</xdr:colOff>
      <xdr:row>70</xdr:row>
      <xdr:rowOff>162462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63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49371</xdr:rowOff>
    </xdr:from>
    <xdr:to>
      <xdr:col>116</xdr:col>
      <xdr:colOff>63500</xdr:colOff>
      <xdr:row>73</xdr:row>
      <xdr:rowOff>8386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393771"/>
          <a:ext cx="838200" cy="13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73042</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58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94615</xdr:rowOff>
    </xdr:from>
    <xdr:to>
      <xdr:col>116</xdr:col>
      <xdr:colOff>114300</xdr:colOff>
      <xdr:row>74</xdr:row>
      <xdr:rowOff>24765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61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81440</xdr:rowOff>
    </xdr:from>
    <xdr:to>
      <xdr:col>111</xdr:col>
      <xdr:colOff>177800</xdr:colOff>
      <xdr:row>73</xdr:row>
      <xdr:rowOff>8386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254390"/>
          <a:ext cx="889000" cy="26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109670</xdr:rowOff>
    </xdr:from>
    <xdr:to>
      <xdr:col>112</xdr:col>
      <xdr:colOff>38100</xdr:colOff>
      <xdr:row>73</xdr:row>
      <xdr:rowOff>39820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45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56347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22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81440</xdr:rowOff>
    </xdr:from>
    <xdr:to>
      <xdr:col>107</xdr:col>
      <xdr:colOff>50800</xdr:colOff>
      <xdr:row>71</xdr:row>
      <xdr:rowOff>91106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254390"/>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64178</xdr:rowOff>
    </xdr:from>
    <xdr:to>
      <xdr:col>107</xdr:col>
      <xdr:colOff>101600</xdr:colOff>
      <xdr:row>72</xdr:row>
      <xdr:rowOff>165778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4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156905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5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91106</xdr:rowOff>
    </xdr:from>
    <xdr:to>
      <xdr:col>102</xdr:col>
      <xdr:colOff>114300</xdr:colOff>
      <xdr:row>72</xdr:row>
      <xdr:rowOff>24257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264056"/>
          <a:ext cx="889000" cy="10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37433</xdr:rowOff>
    </xdr:from>
    <xdr:to>
      <xdr:col>102</xdr:col>
      <xdr:colOff>165100</xdr:colOff>
      <xdr:row>72</xdr:row>
      <xdr:rowOff>139033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38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130160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47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93472</xdr:rowOff>
    </xdr:from>
    <xdr:to>
      <xdr:col>98</xdr:col>
      <xdr:colOff>38100</xdr:colOff>
      <xdr:row>71</xdr:row>
      <xdr:rowOff>23622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09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40149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187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170021</xdr:rowOff>
    </xdr:from>
    <xdr:to>
      <xdr:col>116</xdr:col>
      <xdr:colOff>114300</xdr:colOff>
      <xdr:row>72</xdr:row>
      <xdr:rowOff>100171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34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21448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9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129036</xdr:rowOff>
    </xdr:from>
    <xdr:to>
      <xdr:col>112</xdr:col>
      <xdr:colOff>38100</xdr:colOff>
      <xdr:row>73</xdr:row>
      <xdr:rowOff>59186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4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50313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56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30640</xdr:rowOff>
    </xdr:from>
    <xdr:to>
      <xdr:col>107</xdr:col>
      <xdr:colOff>101600</xdr:colOff>
      <xdr:row>71</xdr:row>
      <xdr:rowOff>132240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20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148767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197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40306</xdr:rowOff>
    </xdr:from>
    <xdr:to>
      <xdr:col>102</xdr:col>
      <xdr:colOff>165100</xdr:colOff>
      <xdr:row>71</xdr:row>
      <xdr:rowOff>141906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21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158433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198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144907</xdr:rowOff>
    </xdr:from>
    <xdr:to>
      <xdr:col>98</xdr:col>
      <xdr:colOff>38100</xdr:colOff>
      <xdr:row>72</xdr:row>
      <xdr:rowOff>75057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3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66184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4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としては、前年度対比で３．５％（３億５８百万円）の増となっている。重点支援臨時交付金や物価高騰重点支援交付金の臨時給付金費（１億８６百万円）が増加したことや、システムの標準化に伴う関連経費（１億１５百万円）が増加したことが主な要因となっており、一般財源分としては、人事院勧告等に伴う職員給の増、会計年度任用職員の勤勉手当支給の増などの人件費関連、身体障害者自立支援や障害児施設措置費などの社会福祉関連経費、子ども医療費・第２子保育料無償化、公定価格改定に伴う特定教育・保育施設給付費委託料などの児童福祉関連経費を含む扶助費全体が増加したことが大きな要因である（住民一人当たりのコスト前年度比６．８％増）。繰出金についても増となっている（住民一人当たり</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コスト前年度比７．３％増）が、後期高齢者医療に係る保険基盤安定、医療費負担の増や、コロナ禍時の利用控えが落ち着いたことによる介護保険の増が大きな要因となっている。物件費については微増であるが、光熱水費を含む物価高騰の影響や、人件費上昇に伴う委託料等の上昇が見られるため、今後も増加傾向で推移すると想定している。積立金についても増となっており、前年度</a:t>
          </a:r>
          <a:r>
            <a:rPr kumimoji="1" lang="ja-JP" altLang="en-US" sz="1300">
              <a:latin typeface="ＭＳ Ｐゴシック" panose="020B0600070205080204" pitchFamily="50" charset="-128"/>
              <a:ea typeface="ＭＳ Ｐゴシック" panose="020B0600070205080204" pitchFamily="50" charset="-128"/>
            </a:rPr>
            <a:t>からのふるさと納税の伸びによる元気づくり基金への積立金が増加したことが大きな要因となっている。公債費について微増であるが、起債の借入抑制に伴い、今後は減少傾向で推移していくものと想定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宮崎県国富町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18,243
18,021
130.63
10,880,458
10,449,278
414,321
5,571,792
6,962,898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11.4
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15276</xdr:rowOff>
    </xdr:from>
    <xdr:to>
      <xdr:col>24</xdr:col>
      <xdr:colOff>62865</xdr:colOff>
      <xdr:row>39</xdr:row>
      <xdr:rowOff>44668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58776"/>
          <a:ext cx="127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48495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3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44668</xdr:rowOff>
    </xdr:from>
    <xdr:to>
      <xdr:col>24</xdr:col>
      <xdr:colOff>152400</xdr:colOff>
      <xdr:row>39</xdr:row>
      <xdr:rowOff>44668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31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133403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3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15276</xdr:rowOff>
    </xdr:from>
    <xdr:to>
      <xdr:col>24</xdr:col>
      <xdr:colOff>152400</xdr:colOff>
      <xdr:row>30</xdr:row>
      <xdr:rowOff>15276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5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44341</xdr:rowOff>
    </xdr:from>
    <xdr:to>
      <xdr:col>24</xdr:col>
      <xdr:colOff>63500</xdr:colOff>
      <xdr:row>37</xdr:row>
      <xdr:rowOff>50546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387991"/>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101653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30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78776</xdr:rowOff>
    </xdr:from>
    <xdr:to>
      <xdr:col>24</xdr:col>
      <xdr:colOff>114300</xdr:colOff>
      <xdr:row>36</xdr:row>
      <xdr:rowOff>8926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7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44341</xdr:rowOff>
    </xdr:from>
    <xdr:to>
      <xdr:col>19</xdr:col>
      <xdr:colOff>177800</xdr:colOff>
      <xdr:row>37</xdr:row>
      <xdr:rowOff>108676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387991"/>
          <a:ext cx="889000" cy="6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3665</xdr:rowOff>
    </xdr:from>
    <xdr:to>
      <xdr:col>20</xdr:col>
      <xdr:colOff>38100</xdr:colOff>
      <xdr:row>36</xdr:row>
      <xdr:rowOff>105265</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7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121792</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108676</xdr:rowOff>
    </xdr:from>
    <xdr:to>
      <xdr:col>15</xdr:col>
      <xdr:colOff>50800</xdr:colOff>
      <xdr:row>37</xdr:row>
      <xdr:rowOff>170397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52326"/>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51671</xdr:rowOff>
    </xdr:from>
    <xdr:to>
      <xdr:col>15</xdr:col>
      <xdr:colOff>101600</xdr:colOff>
      <xdr:row>36</xdr:row>
      <xdr:rowOff>153271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169798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9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170397</xdr:rowOff>
    </xdr:from>
    <xdr:to>
      <xdr:col>10</xdr:col>
      <xdr:colOff>114300</xdr:colOff>
      <xdr:row>38</xdr:row>
      <xdr:rowOff>76019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14047"/>
          <a:ext cx="889000" cy="7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91186</xdr:rowOff>
    </xdr:from>
    <xdr:to>
      <xdr:col>10</xdr:col>
      <xdr:colOff>165100</xdr:colOff>
      <xdr:row>37</xdr:row>
      <xdr:rowOff>21336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37863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52977</xdr:rowOff>
    </xdr:from>
    <xdr:to>
      <xdr:col>6</xdr:col>
      <xdr:colOff>38100</xdr:colOff>
      <xdr:row>36</xdr:row>
      <xdr:rowOff>154577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2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171104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0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171196</xdr:rowOff>
    </xdr:from>
    <xdr:to>
      <xdr:col>24</xdr:col>
      <xdr:colOff>114300</xdr:colOff>
      <xdr:row>37</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149623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164991</xdr:rowOff>
    </xdr:from>
    <xdr:to>
      <xdr:col>20</xdr:col>
      <xdr:colOff>38100</xdr:colOff>
      <xdr:row>37</xdr:row>
      <xdr:rowOff>95141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33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86268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2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57876</xdr:rowOff>
    </xdr:from>
    <xdr:to>
      <xdr:col>15</xdr:col>
      <xdr:colOff>101600</xdr:colOff>
      <xdr:row>37</xdr:row>
      <xdr:rowOff>159476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0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150603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9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119598</xdr:rowOff>
    </xdr:from>
    <xdr:to>
      <xdr:col>10</xdr:col>
      <xdr:colOff>165100</xdr:colOff>
      <xdr:row>38</xdr:row>
      <xdr:rowOff>49747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632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40874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5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25219</xdr:rowOff>
    </xdr:from>
    <xdr:to>
      <xdr:col>6</xdr:col>
      <xdr:colOff>38100</xdr:colOff>
      <xdr:row>38</xdr:row>
      <xdr:rowOff>126819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117946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3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43322</xdr:rowOff>
    </xdr:from>
    <xdr:to>
      <xdr:col>24</xdr:col>
      <xdr:colOff>62865</xdr:colOff>
      <xdr:row>57</xdr:row>
      <xdr:rowOff>34983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7272"/>
          <a:ext cx="1270" cy="102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38810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81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34983</xdr:rowOff>
    </xdr:from>
    <xdr:to>
      <xdr:col>24</xdr:col>
      <xdr:colOff>152400</xdr:colOff>
      <xdr:row>57</xdr:row>
      <xdr:rowOff>34983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8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161449</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43322</xdr:rowOff>
    </xdr:from>
    <xdr:to>
      <xdr:col>24</xdr:col>
      <xdr:colOff>152400</xdr:colOff>
      <xdr:row>51</xdr:row>
      <xdr:rowOff>43322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14752</xdr:rowOff>
    </xdr:from>
    <xdr:to>
      <xdr:col>24</xdr:col>
      <xdr:colOff>63500</xdr:colOff>
      <xdr:row>56</xdr:row>
      <xdr:rowOff>74412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15952"/>
          <a:ext cx="838200" cy="5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32357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2906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9480</xdr:rowOff>
    </xdr:from>
    <xdr:to>
      <xdr:col>24</xdr:col>
      <xdr:colOff>114300</xdr:colOff>
      <xdr:row>55</xdr:row>
      <xdr:rowOff>111080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4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74412</xdr:rowOff>
    </xdr:from>
    <xdr:to>
      <xdr:col>19</xdr:col>
      <xdr:colOff>177800</xdr:colOff>
      <xdr:row>56</xdr:row>
      <xdr:rowOff>97254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75612"/>
          <a:ext cx="8890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119587</xdr:rowOff>
    </xdr:from>
    <xdr:to>
      <xdr:col>20</xdr:col>
      <xdr:colOff>38100</xdr:colOff>
      <xdr:row>56</xdr:row>
      <xdr:rowOff>49737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4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66264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2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74380</xdr:rowOff>
    </xdr:from>
    <xdr:to>
      <xdr:col>15</xdr:col>
      <xdr:colOff>50800</xdr:colOff>
      <xdr:row>56</xdr:row>
      <xdr:rowOff>97254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75580"/>
          <a:ext cx="889000" cy="2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95420</xdr:rowOff>
    </xdr:from>
    <xdr:to>
      <xdr:col>15</xdr:col>
      <xdr:colOff>101600</xdr:colOff>
      <xdr:row>56</xdr:row>
      <xdr:rowOff>25570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42097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9347</xdr:rowOff>
    </xdr:from>
    <xdr:to>
      <xdr:col>10</xdr:col>
      <xdr:colOff>114300</xdr:colOff>
      <xdr:row>56</xdr:row>
      <xdr:rowOff>74380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67647"/>
          <a:ext cx="889000" cy="40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80497</xdr:rowOff>
    </xdr:from>
    <xdr:to>
      <xdr:col>10</xdr:col>
      <xdr:colOff>165100</xdr:colOff>
      <xdr:row>56</xdr:row>
      <xdr:rowOff>10647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1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27174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8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41150</xdr:rowOff>
    </xdr:from>
    <xdr:to>
      <xdr:col>6</xdr:col>
      <xdr:colOff>38100</xdr:colOff>
      <xdr:row>52</xdr:row>
      <xdr:rowOff>142750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895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159277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31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135402</xdr:rowOff>
    </xdr:from>
    <xdr:to>
      <xdr:col>24</xdr:col>
      <xdr:colOff>114300</xdr:colOff>
      <xdr:row>56</xdr:row>
      <xdr:rowOff>65552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6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113829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23612</xdr:rowOff>
    </xdr:from>
    <xdr:to>
      <xdr:col>20</xdr:col>
      <xdr:colOff>38100</xdr:colOff>
      <xdr:row>56</xdr:row>
      <xdr:rowOff>125212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2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116339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7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46454</xdr:rowOff>
    </xdr:from>
    <xdr:to>
      <xdr:col>15</xdr:col>
      <xdr:colOff>101600</xdr:colOff>
      <xdr:row>56</xdr:row>
      <xdr:rowOff>148054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139181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74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23580</xdr:rowOff>
    </xdr:from>
    <xdr:to>
      <xdr:col>10</xdr:col>
      <xdr:colOff>165100</xdr:colOff>
      <xdr:row>56</xdr:row>
      <xdr:rowOff>125180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116307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7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129997</xdr:rowOff>
    </xdr:from>
    <xdr:to>
      <xdr:col>6</xdr:col>
      <xdr:colOff>38100</xdr:colOff>
      <xdr:row>54</xdr:row>
      <xdr:rowOff>60147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1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51274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0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1832</xdr:rowOff>
    </xdr:from>
    <xdr:to>
      <xdr:col>24</xdr:col>
      <xdr:colOff>62865</xdr:colOff>
      <xdr:row>79</xdr:row>
      <xdr:rowOff>43394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3332"/>
          <a:ext cx="1270" cy="158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47221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43394</xdr:rowOff>
    </xdr:from>
    <xdr:to>
      <xdr:col>24</xdr:col>
      <xdr:colOff>152400</xdr:colOff>
      <xdr:row>79</xdr:row>
      <xdr:rowOff>43394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119959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1832</xdr:rowOff>
    </xdr:from>
    <xdr:to>
      <xdr:col>24</xdr:col>
      <xdr:colOff>152400</xdr:colOff>
      <xdr:row>70</xdr:row>
      <xdr:rowOff>1832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3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89767</xdr:rowOff>
    </xdr:from>
    <xdr:to>
      <xdr:col>24</xdr:col>
      <xdr:colOff>63500</xdr:colOff>
      <xdr:row>74</xdr:row>
      <xdr:rowOff>132973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05617"/>
          <a:ext cx="838200" cy="2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68187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8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89760</xdr:rowOff>
    </xdr:from>
    <xdr:to>
      <xdr:col>24</xdr:col>
      <xdr:colOff>114300</xdr:colOff>
      <xdr:row>77</xdr:row>
      <xdr:rowOff>19910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132973</xdr:rowOff>
    </xdr:from>
    <xdr:to>
      <xdr:col>19</xdr:col>
      <xdr:colOff>177800</xdr:colOff>
      <xdr:row>76</xdr:row>
      <xdr:rowOff>106770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20273"/>
          <a:ext cx="889000" cy="31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71810</xdr:rowOff>
    </xdr:from>
    <xdr:to>
      <xdr:col>20</xdr:col>
      <xdr:colOff>38100</xdr:colOff>
      <xdr:row>78</xdr:row>
      <xdr:rowOff>1960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7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164537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137468</xdr:rowOff>
    </xdr:from>
    <xdr:to>
      <xdr:col>15</xdr:col>
      <xdr:colOff>50800</xdr:colOff>
      <xdr:row>76</xdr:row>
      <xdr:rowOff>106770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96218"/>
          <a:ext cx="889000" cy="14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4242</xdr:rowOff>
    </xdr:from>
    <xdr:to>
      <xdr:col>15</xdr:col>
      <xdr:colOff>101600</xdr:colOff>
      <xdr:row>78</xdr:row>
      <xdr:rowOff>105842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7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96969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7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137468</xdr:rowOff>
    </xdr:from>
    <xdr:to>
      <xdr:col>10</xdr:col>
      <xdr:colOff>114300</xdr:colOff>
      <xdr:row>77</xdr:row>
      <xdr:rowOff>154178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96218"/>
          <a:ext cx="889000" cy="35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89901</xdr:rowOff>
    </xdr:from>
    <xdr:to>
      <xdr:col>10</xdr:col>
      <xdr:colOff>165100</xdr:colOff>
      <xdr:row>78</xdr:row>
      <xdr:rowOff>20051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9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8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94614</xdr:rowOff>
    </xdr:from>
    <xdr:to>
      <xdr:col>6</xdr:col>
      <xdr:colOff>38100</xdr:colOff>
      <xdr:row>78</xdr:row>
      <xdr:rowOff>24764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9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41291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38967</xdr:rowOff>
    </xdr:from>
    <xdr:to>
      <xdr:col>24</xdr:col>
      <xdr:colOff>114300</xdr:colOff>
      <xdr:row>73</xdr:row>
      <xdr:rowOff>140567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61844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82173</xdr:rowOff>
    </xdr:from>
    <xdr:to>
      <xdr:col>20</xdr:col>
      <xdr:colOff>38100</xdr:colOff>
      <xdr:row>75</xdr:row>
      <xdr:rowOff>12323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6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28850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4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55970</xdr:rowOff>
    </xdr:from>
    <xdr:to>
      <xdr:col>15</xdr:col>
      <xdr:colOff>101600</xdr:colOff>
      <xdr:row>76</xdr:row>
      <xdr:rowOff>157570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2648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6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86668</xdr:rowOff>
    </xdr:from>
    <xdr:to>
      <xdr:col>10</xdr:col>
      <xdr:colOff>165100</xdr:colOff>
      <xdr:row>76</xdr:row>
      <xdr:rowOff>16818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4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33345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0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103378</xdr:rowOff>
    </xdr:from>
    <xdr:to>
      <xdr:col>6</xdr:col>
      <xdr:colOff>38100</xdr:colOff>
      <xdr:row>78</xdr:row>
      <xdr:rowOff>33528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0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24655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9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161582</xdr:rowOff>
    </xdr:from>
    <xdr:to>
      <xdr:col>24</xdr:col>
      <xdr:colOff>62865</xdr:colOff>
      <xdr:row>98</xdr:row>
      <xdr:rowOff>168377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2082"/>
          <a:ext cx="1270" cy="137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754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168377</xdr:rowOff>
    </xdr:from>
    <xdr:to>
      <xdr:col>24</xdr:col>
      <xdr:colOff>152400</xdr:colOff>
      <xdr:row>98</xdr:row>
      <xdr:rowOff>168377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7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108259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748,513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161582</xdr:rowOff>
    </xdr:from>
    <xdr:to>
      <xdr:col>24</xdr:col>
      <xdr:colOff>152400</xdr:colOff>
      <xdr:row>90</xdr:row>
      <xdr:rowOff>161582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151174</xdr:rowOff>
    </xdr:from>
    <xdr:to>
      <xdr:col>24</xdr:col>
      <xdr:colOff>63500</xdr:colOff>
      <xdr:row>98</xdr:row>
      <xdr:rowOff>152808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953274"/>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43623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4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132831</xdr:rowOff>
    </xdr:from>
    <xdr:to>
      <xdr:col>19</xdr:col>
      <xdr:colOff>177800</xdr:colOff>
      <xdr:row>98</xdr:row>
      <xdr:rowOff>151174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934931"/>
          <a:ext cx="889000" cy="1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62843</xdr:rowOff>
    </xdr:from>
    <xdr:to>
      <xdr:col>20</xdr:col>
      <xdr:colOff>38100</xdr:colOff>
      <xdr:row>98</xdr:row>
      <xdr:rowOff>164443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6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9520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64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132831</xdr:rowOff>
    </xdr:from>
    <xdr:to>
      <xdr:col>15</xdr:col>
      <xdr:colOff>50800</xdr:colOff>
      <xdr:row>98</xdr:row>
      <xdr:rowOff>141568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934931"/>
          <a:ext cx="8890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66746</xdr:rowOff>
    </xdr:from>
    <xdr:to>
      <xdr:col>15</xdr:col>
      <xdr:colOff>101600</xdr:colOff>
      <xdr:row>98</xdr:row>
      <xdr:rowOff>168346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6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13423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4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141568</xdr:rowOff>
    </xdr:from>
    <xdr:to>
      <xdr:col>10</xdr:col>
      <xdr:colOff>114300</xdr:colOff>
      <xdr:row>98</xdr:row>
      <xdr:rowOff>160221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43668"/>
          <a:ext cx="889000" cy="1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62443</xdr:rowOff>
    </xdr:from>
    <xdr:to>
      <xdr:col>10</xdr:col>
      <xdr:colOff>165100</xdr:colOff>
      <xdr:row>98</xdr:row>
      <xdr:rowOff>164043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6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3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26369</xdr:rowOff>
    </xdr:from>
    <xdr:to>
      <xdr:col>6</xdr:col>
      <xdr:colOff>38100</xdr:colOff>
      <xdr:row>98</xdr:row>
      <xdr:rowOff>127969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144496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102008</xdr:rowOff>
    </xdr:from>
    <xdr:to>
      <xdr:col>24</xdr:col>
      <xdr:colOff>114300</xdr:colOff>
      <xdr:row>99</xdr:row>
      <xdr:rowOff>32158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0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16935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100374</xdr:rowOff>
    </xdr:from>
    <xdr:to>
      <xdr:col>20</xdr:col>
      <xdr:colOff>38100</xdr:colOff>
      <xdr:row>99</xdr:row>
      <xdr:rowOff>30524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0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21651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9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82031</xdr:rowOff>
    </xdr:from>
    <xdr:to>
      <xdr:col>15</xdr:col>
      <xdr:colOff>101600</xdr:colOff>
      <xdr:row>99</xdr:row>
      <xdr:rowOff>12181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3308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7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90768</xdr:rowOff>
    </xdr:from>
    <xdr:to>
      <xdr:col>10</xdr:col>
      <xdr:colOff>165100</xdr:colOff>
      <xdr:row>99</xdr:row>
      <xdr:rowOff>20918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12045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109421</xdr:rowOff>
    </xdr:from>
    <xdr:to>
      <xdr:col>6</xdr:col>
      <xdr:colOff>38100</xdr:colOff>
      <xdr:row>99</xdr:row>
      <xdr:rowOff>39571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1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30698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0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118669</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33619"/>
          <a:ext cx="1270" cy="122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65346</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0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118669</xdr:rowOff>
    </xdr:from>
    <xdr:to>
      <xdr:col>55</xdr:col>
      <xdr:colOff>88900</xdr:colOff>
      <xdr:row>31</xdr:row>
      <xdr:rowOff>118669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3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145415</xdr:rowOff>
    </xdr:from>
    <xdr:to>
      <xdr:col>55</xdr:col>
      <xdr:colOff>0</xdr:colOff>
      <xdr:row>37</xdr:row>
      <xdr:rowOff>146787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8906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116577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887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93700</xdr:rowOff>
    </xdr:from>
    <xdr:to>
      <xdr:col>55</xdr:col>
      <xdr:colOff>50800</xdr:colOff>
      <xdr:row>38</xdr:row>
      <xdr:rowOff>23850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146787</xdr:rowOff>
    </xdr:from>
    <xdr:to>
      <xdr:col>50</xdr:col>
      <xdr:colOff>114300</xdr:colOff>
      <xdr:row>37</xdr:row>
      <xdr:rowOff>149301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90437"/>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140792</xdr:rowOff>
    </xdr:from>
    <xdr:to>
      <xdr:col>50</xdr:col>
      <xdr:colOff>165100</xdr:colOff>
      <xdr:row>38</xdr:row>
      <xdr:rowOff>70942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62069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149301</xdr:rowOff>
    </xdr:from>
    <xdr:to>
      <xdr:col>45</xdr:col>
      <xdr:colOff>177800</xdr:colOff>
      <xdr:row>37</xdr:row>
      <xdr:rowOff>151359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492951"/>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131191</xdr:rowOff>
    </xdr:from>
    <xdr:to>
      <xdr:col>46</xdr:col>
      <xdr:colOff>38100</xdr:colOff>
      <xdr:row>38</xdr:row>
      <xdr:rowOff>61340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52468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6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151359</xdr:rowOff>
    </xdr:from>
    <xdr:to>
      <xdr:col>41</xdr:col>
      <xdr:colOff>50800</xdr:colOff>
      <xdr:row>37</xdr:row>
      <xdr:rowOff>152730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49500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82957</xdr:rowOff>
    </xdr:from>
    <xdr:to>
      <xdr:col>41</xdr:col>
      <xdr:colOff>101600</xdr:colOff>
      <xdr:row>38</xdr:row>
      <xdr:rowOff>13106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66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29634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1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59326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74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94615</xdr:rowOff>
    </xdr:from>
    <xdr:to>
      <xdr:col>55</xdr:col>
      <xdr:colOff>50800</xdr:colOff>
      <xdr:row>38</xdr:row>
      <xdr:rowOff>24765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73042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16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95987</xdr:rowOff>
    </xdr:from>
    <xdr:to>
      <xdr:col>50</xdr:col>
      <xdr:colOff>165100</xdr:colOff>
      <xdr:row>38</xdr:row>
      <xdr:rowOff>26136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396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42664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14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98501</xdr:rowOff>
    </xdr:from>
    <xdr:to>
      <xdr:col>46</xdr:col>
      <xdr:colOff>38100</xdr:colOff>
      <xdr:row>38</xdr:row>
      <xdr:rowOff>28651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44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45178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17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100559</xdr:rowOff>
    </xdr:from>
    <xdr:to>
      <xdr:col>41</xdr:col>
      <xdr:colOff>101600</xdr:colOff>
      <xdr:row>38</xdr:row>
      <xdr:rowOff>30708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4442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21836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536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101930</xdr:rowOff>
    </xdr:from>
    <xdr:to>
      <xdr:col>36</xdr:col>
      <xdr:colOff>165100</xdr:colOff>
      <xdr:row>38</xdr:row>
      <xdr:rowOff>32080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48607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220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13562</xdr:rowOff>
    </xdr:from>
    <xdr:to>
      <xdr:col>54</xdr:col>
      <xdr:colOff>189865</xdr:colOff>
      <xdr:row>59</xdr:row>
      <xdr:rowOff>16484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6062"/>
          <a:ext cx="1270" cy="154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20311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3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16484</xdr:rowOff>
    </xdr:from>
    <xdr:to>
      <xdr:col>55</xdr:col>
      <xdr:colOff>88900</xdr:colOff>
      <xdr:row>59</xdr:row>
      <xdr:rowOff>16484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3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131689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99,725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13562</xdr:rowOff>
    </xdr:from>
    <xdr:to>
      <xdr:col>55</xdr:col>
      <xdr:colOff>88900</xdr:colOff>
      <xdr:row>50</xdr:row>
      <xdr:rowOff>13562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57224</xdr:rowOff>
    </xdr:from>
    <xdr:to>
      <xdr:col>55</xdr:col>
      <xdr:colOff>0</xdr:colOff>
      <xdr:row>55</xdr:row>
      <xdr:rowOff>140484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486974"/>
          <a:ext cx="838200" cy="8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139989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9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161562</xdr:rowOff>
    </xdr:from>
    <xdr:to>
      <xdr:col>55</xdr:col>
      <xdr:colOff>50800</xdr:colOff>
      <xdr:row>56</xdr:row>
      <xdr:rowOff>91712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30854</xdr:rowOff>
    </xdr:from>
    <xdr:to>
      <xdr:col>50</xdr:col>
      <xdr:colOff>114300</xdr:colOff>
      <xdr:row>55</xdr:row>
      <xdr:rowOff>57224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460604"/>
          <a:ext cx="8890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162836</xdr:rowOff>
    </xdr:from>
    <xdr:to>
      <xdr:col>50</xdr:col>
      <xdr:colOff>165100</xdr:colOff>
      <xdr:row>56</xdr:row>
      <xdr:rowOff>92986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84113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30854</xdr:rowOff>
    </xdr:from>
    <xdr:to>
      <xdr:col>45</xdr:col>
      <xdr:colOff>177800</xdr:colOff>
      <xdr:row>55</xdr:row>
      <xdr:rowOff>49582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60604"/>
          <a:ext cx="889000" cy="1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122978</xdr:rowOff>
    </xdr:from>
    <xdr:to>
      <xdr:col>46</xdr:col>
      <xdr:colOff>38100</xdr:colOff>
      <xdr:row>56</xdr:row>
      <xdr:rowOff>53128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44255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49582</xdr:rowOff>
    </xdr:from>
    <xdr:to>
      <xdr:col>41</xdr:col>
      <xdr:colOff>50800</xdr:colOff>
      <xdr:row>55</xdr:row>
      <xdr:rowOff>146607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479332"/>
          <a:ext cx="889000" cy="9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160190</xdr:rowOff>
    </xdr:from>
    <xdr:to>
      <xdr:col>41</xdr:col>
      <xdr:colOff>101600</xdr:colOff>
      <xdr:row>56</xdr:row>
      <xdr:rowOff>90340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81467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8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114487</xdr:rowOff>
    </xdr:from>
    <xdr:to>
      <xdr:col>36</xdr:col>
      <xdr:colOff>165100</xdr:colOff>
      <xdr:row>52</xdr:row>
      <xdr:rowOff>44637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885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61164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863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89684</xdr:rowOff>
    </xdr:from>
    <xdr:to>
      <xdr:col>55</xdr:col>
      <xdr:colOff>50800</xdr:colOff>
      <xdr:row>56</xdr:row>
      <xdr:rowOff>19834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1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112561</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37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6424</xdr:rowOff>
    </xdr:from>
    <xdr:to>
      <xdr:col>50</xdr:col>
      <xdr:colOff>165100</xdr:colOff>
      <xdr:row>55</xdr:row>
      <xdr:rowOff>108024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3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124551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151504</xdr:rowOff>
    </xdr:from>
    <xdr:to>
      <xdr:col>46</xdr:col>
      <xdr:colOff>38100</xdr:colOff>
      <xdr:row>55</xdr:row>
      <xdr:rowOff>81654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4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98181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8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170232</xdr:rowOff>
    </xdr:from>
    <xdr:to>
      <xdr:col>41</xdr:col>
      <xdr:colOff>101600</xdr:colOff>
      <xdr:row>55</xdr:row>
      <xdr:rowOff>100382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116909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2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95807</xdr:rowOff>
    </xdr:from>
    <xdr:to>
      <xdr:col>36</xdr:col>
      <xdr:colOff>165100</xdr:colOff>
      <xdr:row>56</xdr:row>
      <xdr:rowOff>25957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52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17084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1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144935</xdr:rowOff>
    </xdr:from>
    <xdr:to>
      <xdr:col>54</xdr:col>
      <xdr:colOff>189865</xdr:colOff>
      <xdr:row>78</xdr:row>
      <xdr:rowOff>114646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317885"/>
          <a:ext cx="1270" cy="1169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118473</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114646</xdr:rowOff>
    </xdr:from>
    <xdr:to>
      <xdr:col>55</xdr:col>
      <xdr:colOff>88900</xdr:colOff>
      <xdr:row>78</xdr:row>
      <xdr:rowOff>114646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91612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9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144935</xdr:rowOff>
    </xdr:from>
    <xdr:to>
      <xdr:col>55</xdr:col>
      <xdr:colOff>88900</xdr:colOff>
      <xdr:row>71</xdr:row>
      <xdr:rowOff>144935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31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33263</xdr:rowOff>
    </xdr:from>
    <xdr:to>
      <xdr:col>55</xdr:col>
      <xdr:colOff>0</xdr:colOff>
      <xdr:row>78</xdr:row>
      <xdr:rowOff>38407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406363"/>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63268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9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40391</xdr:rowOff>
    </xdr:from>
    <xdr:to>
      <xdr:col>55</xdr:col>
      <xdr:colOff>50800</xdr:colOff>
      <xdr:row>76</xdr:row>
      <xdr:rowOff>141991</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07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47963</xdr:rowOff>
    </xdr:from>
    <xdr:to>
      <xdr:col>50</xdr:col>
      <xdr:colOff>114300</xdr:colOff>
      <xdr:row>78</xdr:row>
      <xdr:rowOff>33263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249613"/>
          <a:ext cx="889000" cy="1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24961</xdr:rowOff>
    </xdr:from>
    <xdr:to>
      <xdr:col>50</xdr:col>
      <xdr:colOff>165100</xdr:colOff>
      <xdr:row>76</xdr:row>
      <xdr:rowOff>126561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0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143087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83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104541</xdr:rowOff>
    </xdr:from>
    <xdr:to>
      <xdr:col>45</xdr:col>
      <xdr:colOff>177800</xdr:colOff>
      <xdr:row>77</xdr:row>
      <xdr:rowOff>47963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134741"/>
          <a:ext cx="8890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136883</xdr:rowOff>
    </xdr:from>
    <xdr:to>
      <xdr:col>46</xdr:col>
      <xdr:colOff>38100</xdr:colOff>
      <xdr:row>76</xdr:row>
      <xdr:rowOff>67033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83560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77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104541</xdr:rowOff>
    </xdr:from>
    <xdr:to>
      <xdr:col>41</xdr:col>
      <xdr:colOff>50800</xdr:colOff>
      <xdr:row>77</xdr:row>
      <xdr:rowOff>40785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34741"/>
          <a:ext cx="889000" cy="10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154623</xdr:rowOff>
    </xdr:from>
    <xdr:to>
      <xdr:col>41</xdr:col>
      <xdr:colOff>101600</xdr:colOff>
      <xdr:row>76</xdr:row>
      <xdr:rowOff>84773</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01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101299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78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114801</xdr:rowOff>
    </xdr:from>
    <xdr:to>
      <xdr:col>36</xdr:col>
      <xdr:colOff>165100</xdr:colOff>
      <xdr:row>75</xdr:row>
      <xdr:rowOff>44951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61478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159057</xdr:rowOff>
    </xdr:from>
    <xdr:to>
      <xdr:col>55</xdr:col>
      <xdr:colOff>50800</xdr:colOff>
      <xdr:row>78</xdr:row>
      <xdr:rowOff>89207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73984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7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153913</xdr:rowOff>
    </xdr:from>
    <xdr:to>
      <xdr:col>50</xdr:col>
      <xdr:colOff>165100</xdr:colOff>
      <xdr:row>78</xdr:row>
      <xdr:rowOff>84063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75190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168613</xdr:rowOff>
    </xdr:from>
    <xdr:to>
      <xdr:col>46</xdr:col>
      <xdr:colOff>38100</xdr:colOff>
      <xdr:row>77</xdr:row>
      <xdr:rowOff>98763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1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89890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29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53741</xdr:rowOff>
    </xdr:from>
    <xdr:to>
      <xdr:col>41</xdr:col>
      <xdr:colOff>101600</xdr:colOff>
      <xdr:row>76</xdr:row>
      <xdr:rowOff>155341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0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146468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161435</xdr:rowOff>
    </xdr:from>
    <xdr:to>
      <xdr:col>36</xdr:col>
      <xdr:colOff>165100</xdr:colOff>
      <xdr:row>77</xdr:row>
      <xdr:rowOff>91585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1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82712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8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34410</xdr:rowOff>
    </xdr:from>
    <xdr:to>
      <xdr:col>54</xdr:col>
      <xdr:colOff>189865</xdr:colOff>
      <xdr:row>98</xdr:row>
      <xdr:rowOff>3702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36360"/>
          <a:ext cx="1270" cy="1169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7529</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3702</xdr:rowOff>
    </xdr:from>
    <xdr:to>
      <xdr:col>55</xdr:col>
      <xdr:colOff>88900</xdr:colOff>
      <xdr:row>98</xdr:row>
      <xdr:rowOff>3702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152537</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41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34410</xdr:rowOff>
    </xdr:from>
    <xdr:to>
      <xdr:col>55</xdr:col>
      <xdr:colOff>88900</xdr:colOff>
      <xdr:row>91</xdr:row>
      <xdr:rowOff>34410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36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19875</xdr:rowOff>
    </xdr:from>
    <xdr:to>
      <xdr:col>55</xdr:col>
      <xdr:colOff>0</xdr:colOff>
      <xdr:row>97</xdr:row>
      <xdr:rowOff>24637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50525"/>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61599</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006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38722</xdr:rowOff>
    </xdr:from>
    <xdr:to>
      <xdr:col>55</xdr:col>
      <xdr:colOff>50800</xdr:colOff>
      <xdr:row>94</xdr:row>
      <xdr:rowOff>140322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1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111964</xdr:rowOff>
    </xdr:from>
    <xdr:to>
      <xdr:col>50</xdr:col>
      <xdr:colOff>114300</xdr:colOff>
      <xdr:row>97</xdr:row>
      <xdr:rowOff>24637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71164"/>
          <a:ext cx="889000" cy="8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83528</xdr:rowOff>
    </xdr:from>
    <xdr:to>
      <xdr:col>50</xdr:col>
      <xdr:colOff>165100</xdr:colOff>
      <xdr:row>95</xdr:row>
      <xdr:rowOff>13678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30205</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59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111964</xdr:rowOff>
    </xdr:from>
    <xdr:to>
      <xdr:col>45</xdr:col>
      <xdr:colOff>177800</xdr:colOff>
      <xdr:row>96</xdr:row>
      <xdr:rowOff>121907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71164"/>
          <a:ext cx="889000" cy="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62058</xdr:rowOff>
    </xdr:from>
    <xdr:to>
      <xdr:col>46</xdr:col>
      <xdr:colOff>38100</xdr:colOff>
      <xdr:row>94</xdr:row>
      <xdr:rowOff>163658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8735</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121907</xdr:rowOff>
    </xdr:from>
    <xdr:to>
      <xdr:col>41</xdr:col>
      <xdr:colOff>50800</xdr:colOff>
      <xdr:row>96</xdr:row>
      <xdr:rowOff>164922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581107"/>
          <a:ext cx="889000" cy="4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120962</xdr:rowOff>
    </xdr:from>
    <xdr:to>
      <xdr:col>41</xdr:col>
      <xdr:colOff>101600</xdr:colOff>
      <xdr:row>95</xdr:row>
      <xdr:rowOff>51112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67639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119532</xdr:rowOff>
    </xdr:from>
    <xdr:to>
      <xdr:col>36</xdr:col>
      <xdr:colOff>165100</xdr:colOff>
      <xdr:row>95</xdr:row>
      <xdr:rowOff>49682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3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66209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0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140525</xdr:rowOff>
    </xdr:from>
    <xdr:to>
      <xdr:col>55</xdr:col>
      <xdr:colOff>50800</xdr:colOff>
      <xdr:row>97</xdr:row>
      <xdr:rowOff>70675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9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118952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145287</xdr:rowOff>
    </xdr:from>
    <xdr:to>
      <xdr:col>50</xdr:col>
      <xdr:colOff>165100</xdr:colOff>
      <xdr:row>97</xdr:row>
      <xdr:rowOff>75437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66564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61164</xdr:rowOff>
    </xdr:from>
    <xdr:to>
      <xdr:col>46</xdr:col>
      <xdr:colOff>38100</xdr:colOff>
      <xdr:row>96</xdr:row>
      <xdr:rowOff>162764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153891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1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71107</xdr:rowOff>
    </xdr:from>
    <xdr:to>
      <xdr:col>41</xdr:col>
      <xdr:colOff>101600</xdr:colOff>
      <xdr:row>97</xdr:row>
      <xdr:rowOff>1257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163834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114122</xdr:rowOff>
    </xdr:from>
    <xdr:to>
      <xdr:col>36</xdr:col>
      <xdr:colOff>165100</xdr:colOff>
      <xdr:row>97</xdr:row>
      <xdr:rowOff>44272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7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35399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155408</xdr:rowOff>
    </xdr:from>
    <xdr:to>
      <xdr:col>85</xdr:col>
      <xdr:colOff>126364</xdr:colOff>
      <xdr:row>38</xdr:row>
      <xdr:rowOff>113117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27458"/>
          <a:ext cx="1269" cy="1500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116944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3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113117</xdr:rowOff>
    </xdr:from>
    <xdr:to>
      <xdr:col>86</xdr:col>
      <xdr:colOff>25400</xdr:colOff>
      <xdr:row>38</xdr:row>
      <xdr:rowOff>113117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2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102085</xdr:rowOff>
    </xdr:from>
    <xdr:ext cx="599010"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0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152,307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155408</xdr:rowOff>
    </xdr:from>
    <xdr:to>
      <xdr:col>86</xdr:col>
      <xdr:colOff>25400</xdr:colOff>
      <xdr:row>29</xdr:row>
      <xdr:rowOff>155408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27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82714</xdr:rowOff>
    </xdr:from>
    <xdr:to>
      <xdr:col>85</xdr:col>
      <xdr:colOff>127000</xdr:colOff>
      <xdr:row>38</xdr:row>
      <xdr:rowOff>113117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97814"/>
          <a:ext cx="8382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51851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28974</xdr:rowOff>
    </xdr:from>
    <xdr:to>
      <xdr:col>85</xdr:col>
      <xdr:colOff>177800</xdr:colOff>
      <xdr:row>37</xdr:row>
      <xdr:rowOff>130574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82714</xdr:rowOff>
    </xdr:from>
    <xdr:to>
      <xdr:col>81</xdr:col>
      <xdr:colOff>50800</xdr:colOff>
      <xdr:row>38</xdr:row>
      <xdr:rowOff>102710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97814"/>
          <a:ext cx="889000" cy="1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37128</xdr:rowOff>
    </xdr:from>
    <xdr:to>
      <xdr:col>81</xdr:col>
      <xdr:colOff>101600</xdr:colOff>
      <xdr:row>37</xdr:row>
      <xdr:rowOff>138728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155255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102710</xdr:rowOff>
    </xdr:from>
    <xdr:to>
      <xdr:col>76</xdr:col>
      <xdr:colOff>114300</xdr:colOff>
      <xdr:row>38</xdr:row>
      <xdr:rowOff>124885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617810"/>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103041</xdr:rowOff>
    </xdr:from>
    <xdr:to>
      <xdr:col>76</xdr:col>
      <xdr:colOff>165100</xdr:colOff>
      <xdr:row>38</xdr:row>
      <xdr:rowOff>33190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446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49718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2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92630</xdr:rowOff>
    </xdr:from>
    <xdr:to>
      <xdr:col>71</xdr:col>
      <xdr:colOff>177800</xdr:colOff>
      <xdr:row>38</xdr:row>
      <xdr:rowOff>124885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07730"/>
          <a:ext cx="889000" cy="3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105947</xdr:rowOff>
    </xdr:from>
    <xdr:to>
      <xdr:col>72</xdr:col>
      <xdr:colOff>38100</xdr:colOff>
      <xdr:row>38</xdr:row>
      <xdr:rowOff>36097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4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52624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22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55274</xdr:rowOff>
    </xdr:from>
    <xdr:to>
      <xdr:col>67</xdr:col>
      <xdr:colOff>101600</xdr:colOff>
      <xdr:row>37</xdr:row>
      <xdr:rowOff>156874</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1951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7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62317</xdr:rowOff>
    </xdr:from>
    <xdr:to>
      <xdr:col>85</xdr:col>
      <xdr:colOff>177800</xdr:colOff>
      <xdr:row>38</xdr:row>
      <xdr:rowOff>163917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148694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31914</xdr:rowOff>
    </xdr:from>
    <xdr:to>
      <xdr:col>81</xdr:col>
      <xdr:colOff>101600</xdr:colOff>
      <xdr:row>38</xdr:row>
      <xdr:rowOff>133514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124641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51910</xdr:rowOff>
    </xdr:from>
    <xdr:to>
      <xdr:col>76</xdr:col>
      <xdr:colOff>165100</xdr:colOff>
      <xdr:row>38</xdr:row>
      <xdr:rowOff>153510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6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144637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5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74085</xdr:rowOff>
    </xdr:from>
    <xdr:to>
      <xdr:col>72</xdr:col>
      <xdr:colOff>38100</xdr:colOff>
      <xdr:row>39</xdr:row>
      <xdr:rowOff>4235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166812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8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41830</xdr:rowOff>
    </xdr:from>
    <xdr:to>
      <xdr:col>67</xdr:col>
      <xdr:colOff>101600</xdr:colOff>
      <xdr:row>38</xdr:row>
      <xdr:rowOff>143430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5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134557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4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88428</xdr:rowOff>
    </xdr:from>
    <xdr:to>
      <xdr:col>85</xdr:col>
      <xdr:colOff>126364</xdr:colOff>
      <xdr:row>57</xdr:row>
      <xdr:rowOff>170887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489478"/>
          <a:ext cx="1269" cy="1454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4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170887</xdr:rowOff>
    </xdr:from>
    <xdr:to>
      <xdr:col>86</xdr:col>
      <xdr:colOff>25400</xdr:colOff>
      <xdr:row>57</xdr:row>
      <xdr:rowOff>170887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4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35105</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6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125,640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88428</xdr:rowOff>
    </xdr:from>
    <xdr:to>
      <xdr:col>86</xdr:col>
      <xdr:colOff>25400</xdr:colOff>
      <xdr:row>49</xdr:row>
      <xdr:rowOff>88428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48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167018</xdr:rowOff>
    </xdr:from>
    <xdr:to>
      <xdr:col>85</xdr:col>
      <xdr:colOff>127000</xdr:colOff>
      <xdr:row>57</xdr:row>
      <xdr:rowOff>170887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39668"/>
          <a:ext cx="838200" cy="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16402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1032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164975</xdr:rowOff>
    </xdr:from>
    <xdr:to>
      <xdr:col>85</xdr:col>
      <xdr:colOff>177800</xdr:colOff>
      <xdr:row>54</xdr:row>
      <xdr:rowOff>95125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25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167018</xdr:rowOff>
    </xdr:from>
    <xdr:to>
      <xdr:col>81</xdr:col>
      <xdr:colOff>50800</xdr:colOff>
      <xdr:row>58</xdr:row>
      <xdr:rowOff>31229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939668"/>
          <a:ext cx="889000" cy="3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41873</xdr:rowOff>
    </xdr:from>
    <xdr:to>
      <xdr:col>81</xdr:col>
      <xdr:colOff>101600</xdr:colOff>
      <xdr:row>54</xdr:row>
      <xdr:rowOff>143473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30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160000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07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129822</xdr:rowOff>
    </xdr:from>
    <xdr:to>
      <xdr:col>76</xdr:col>
      <xdr:colOff>114300</xdr:colOff>
      <xdr:row>58</xdr:row>
      <xdr:rowOff>31229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559572"/>
          <a:ext cx="889000" cy="41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132889</xdr:rowOff>
    </xdr:from>
    <xdr:to>
      <xdr:col>76</xdr:col>
      <xdr:colOff>165100</xdr:colOff>
      <xdr:row>55</xdr:row>
      <xdr:rowOff>63039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39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79566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1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12680</xdr:rowOff>
    </xdr:from>
    <xdr:to>
      <xdr:col>71</xdr:col>
      <xdr:colOff>177800</xdr:colOff>
      <xdr:row>55</xdr:row>
      <xdr:rowOff>129822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442430"/>
          <a:ext cx="889000" cy="11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165481</xdr:rowOff>
    </xdr:from>
    <xdr:to>
      <xdr:col>72</xdr:col>
      <xdr:colOff>38100</xdr:colOff>
      <xdr:row>55</xdr:row>
      <xdr:rowOff>95631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4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112158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1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40698</xdr:rowOff>
    </xdr:from>
    <xdr:to>
      <xdr:col>67</xdr:col>
      <xdr:colOff>101600</xdr:colOff>
      <xdr:row>54</xdr:row>
      <xdr:rowOff>142298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29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158825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0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120087</xdr:rowOff>
    </xdr:from>
    <xdr:to>
      <xdr:col>85</xdr:col>
      <xdr:colOff>177800</xdr:colOff>
      <xdr:row>58</xdr:row>
      <xdr:rowOff>50237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9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35014</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0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116218</xdr:rowOff>
    </xdr:from>
    <xdr:to>
      <xdr:col>81</xdr:col>
      <xdr:colOff>101600</xdr:colOff>
      <xdr:row>58</xdr:row>
      <xdr:rowOff>46368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37495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151879</xdr:rowOff>
    </xdr:from>
    <xdr:to>
      <xdr:col>76</xdr:col>
      <xdr:colOff>165100</xdr:colOff>
      <xdr:row>58</xdr:row>
      <xdr:rowOff>82029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2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73156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1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79022</xdr:rowOff>
    </xdr:from>
    <xdr:to>
      <xdr:col>72</xdr:col>
      <xdr:colOff>38100</xdr:colOff>
      <xdr:row>56</xdr:row>
      <xdr:rowOff>9172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0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299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60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133330</xdr:rowOff>
    </xdr:from>
    <xdr:to>
      <xdr:col>67</xdr:col>
      <xdr:colOff>101600</xdr:colOff>
      <xdr:row>55</xdr:row>
      <xdr:rowOff>63480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3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54607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48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41370</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042870"/>
          <a:ext cx="1269" cy="160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159497</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41370</xdr:rowOff>
    </xdr:from>
    <xdr:to>
      <xdr:col>86</xdr:col>
      <xdr:colOff>25400</xdr:colOff>
      <xdr:row>70</xdr:row>
      <xdr:rowOff>41370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042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73831</xdr:rowOff>
    </xdr:from>
    <xdr:to>
      <xdr:col>85</xdr:col>
      <xdr:colOff>127000</xdr:colOff>
      <xdr:row>79</xdr:row>
      <xdr:rowOff>75578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18381"/>
          <a:ext cx="838200" cy="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120643</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22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97766</xdr:rowOff>
    </xdr:from>
    <xdr:to>
      <xdr:col>85</xdr:col>
      <xdr:colOff>177800</xdr:colOff>
      <xdr:row>79</xdr:row>
      <xdr:rowOff>27916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7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75578</xdr:rowOff>
    </xdr:from>
    <xdr:to>
      <xdr:col>81</xdr:col>
      <xdr:colOff>50800</xdr:colOff>
      <xdr:row>79</xdr:row>
      <xdr:rowOff>80280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620128"/>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67069</xdr:rowOff>
    </xdr:from>
    <xdr:to>
      <xdr:col>81</xdr:col>
      <xdr:colOff>101600</xdr:colOff>
      <xdr:row>78</xdr:row>
      <xdr:rowOff>168669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4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13746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21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80280</xdr:rowOff>
    </xdr:from>
    <xdr:to>
      <xdr:col>76</xdr:col>
      <xdr:colOff>114300</xdr:colOff>
      <xdr:row>79</xdr:row>
      <xdr:rowOff>96070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624830"/>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129803</xdr:rowOff>
    </xdr:from>
    <xdr:to>
      <xdr:col>76</xdr:col>
      <xdr:colOff>165100</xdr:colOff>
      <xdr:row>79</xdr:row>
      <xdr:rowOff>59953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0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76480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7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85554</xdr:rowOff>
    </xdr:from>
    <xdr:to>
      <xdr:col>71</xdr:col>
      <xdr:colOff>177800</xdr:colOff>
      <xdr:row>79</xdr:row>
      <xdr:rowOff>96070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3010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137886</xdr:rowOff>
    </xdr:from>
    <xdr:to>
      <xdr:col>72</xdr:col>
      <xdr:colOff>38100</xdr:colOff>
      <xdr:row>79</xdr:row>
      <xdr:rowOff>68036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84563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8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100510</xdr:rowOff>
    </xdr:from>
    <xdr:to>
      <xdr:col>67</xdr:col>
      <xdr:colOff>101600</xdr:colOff>
      <xdr:row>79</xdr:row>
      <xdr:rowOff>30660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7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47187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4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23031</xdr:rowOff>
    </xdr:from>
    <xdr:to>
      <xdr:col>85</xdr:col>
      <xdr:colOff>177800</xdr:colOff>
      <xdr:row>79</xdr:row>
      <xdr:rowOff>124631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109408</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48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24778</xdr:rowOff>
    </xdr:from>
    <xdr:to>
      <xdr:col>81</xdr:col>
      <xdr:colOff>101600</xdr:colOff>
      <xdr:row>79</xdr:row>
      <xdr:rowOff>126378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117505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6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29480</xdr:rowOff>
    </xdr:from>
    <xdr:to>
      <xdr:col>76</xdr:col>
      <xdr:colOff>165100</xdr:colOff>
      <xdr:row>79</xdr:row>
      <xdr:rowOff>131080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7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122207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45270</xdr:rowOff>
    </xdr:from>
    <xdr:to>
      <xdr:col>72</xdr:col>
      <xdr:colOff>38100</xdr:colOff>
      <xdr:row>79</xdr:row>
      <xdr:rowOff>146870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137997</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82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34754</xdr:rowOff>
    </xdr:from>
    <xdr:to>
      <xdr:col>67</xdr:col>
      <xdr:colOff>101600</xdr:colOff>
      <xdr:row>79</xdr:row>
      <xdr:rowOff>136354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7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127481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25017" y="1367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78663</xdr:rowOff>
    </xdr:from>
    <xdr:to>
      <xdr:col>85</xdr:col>
      <xdr:colOff>126364</xdr:colOff>
      <xdr:row>98</xdr:row>
      <xdr:rowOff>153239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09163"/>
          <a:ext cx="1269" cy="144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157066</xdr:rowOff>
    </xdr:from>
    <xdr:ext cx="469744"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5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153239</xdr:rowOff>
    </xdr:from>
    <xdr:to>
      <xdr:col>86</xdr:col>
      <xdr:colOff>25400</xdr:colOff>
      <xdr:row>98</xdr:row>
      <xdr:rowOff>153239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5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25340</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84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78663</xdr:rowOff>
    </xdr:from>
    <xdr:to>
      <xdr:col>86</xdr:col>
      <xdr:colOff>25400</xdr:colOff>
      <xdr:row>90</xdr:row>
      <xdr:rowOff>78663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90957</xdr:rowOff>
    </xdr:from>
    <xdr:to>
      <xdr:col>85</xdr:col>
      <xdr:colOff>127000</xdr:colOff>
      <xdr:row>95</xdr:row>
      <xdr:rowOff>98501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378707"/>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131055</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075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108178</xdr:rowOff>
    </xdr:from>
    <xdr:to>
      <xdr:col>85</xdr:col>
      <xdr:colOff>177800</xdr:colOff>
      <xdr:row>95</xdr:row>
      <xdr:rowOff>38328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2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98501</xdr:rowOff>
    </xdr:from>
    <xdr:to>
      <xdr:col>81</xdr:col>
      <xdr:colOff>50800</xdr:colOff>
      <xdr:row>95</xdr:row>
      <xdr:rowOff>103632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386251"/>
          <a:ext cx="889000" cy="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111570</xdr:rowOff>
    </xdr:from>
    <xdr:to>
      <xdr:col>81</xdr:col>
      <xdr:colOff>101600</xdr:colOff>
      <xdr:row>95</xdr:row>
      <xdr:rowOff>41720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58247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00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103632</xdr:rowOff>
    </xdr:from>
    <xdr:to>
      <xdr:col>76</xdr:col>
      <xdr:colOff>114300</xdr:colOff>
      <xdr:row>95</xdr:row>
      <xdr:rowOff>161607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391382"/>
          <a:ext cx="889000" cy="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88316</xdr:rowOff>
    </xdr:from>
    <xdr:to>
      <xdr:col>76</xdr:col>
      <xdr:colOff>165100</xdr:colOff>
      <xdr:row>95</xdr:row>
      <xdr:rowOff>18466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34993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161607</xdr:rowOff>
    </xdr:from>
    <xdr:to>
      <xdr:col>71</xdr:col>
      <xdr:colOff>177800</xdr:colOff>
      <xdr:row>96</xdr:row>
      <xdr:rowOff>51879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49357"/>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112319</xdr:rowOff>
    </xdr:from>
    <xdr:to>
      <xdr:col>72</xdr:col>
      <xdr:colOff>38100</xdr:colOff>
      <xdr:row>95</xdr:row>
      <xdr:rowOff>42469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58996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36410</xdr:rowOff>
    </xdr:from>
    <xdr:to>
      <xdr:col>67</xdr:col>
      <xdr:colOff>101600</xdr:colOff>
      <xdr:row>93</xdr:row>
      <xdr:rowOff>138010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598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154537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575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40157</xdr:rowOff>
    </xdr:from>
    <xdr:to>
      <xdr:col>85</xdr:col>
      <xdr:colOff>177800</xdr:colOff>
      <xdr:row>95</xdr:row>
      <xdr:rowOff>141757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3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18584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47701</xdr:rowOff>
    </xdr:from>
    <xdr:to>
      <xdr:col>81</xdr:col>
      <xdr:colOff>101600</xdr:colOff>
      <xdr:row>95</xdr:row>
      <xdr:rowOff>149301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3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140428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4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52832</xdr:rowOff>
    </xdr:from>
    <xdr:to>
      <xdr:col>76</xdr:col>
      <xdr:colOff>165100</xdr:colOff>
      <xdr:row>95</xdr:row>
      <xdr:rowOff>154432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34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145559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43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110807</xdr:rowOff>
    </xdr:from>
    <xdr:to>
      <xdr:col>72</xdr:col>
      <xdr:colOff>38100</xdr:colOff>
      <xdr:row>96</xdr:row>
      <xdr:rowOff>40957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39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32084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4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1079</xdr:rowOff>
    </xdr:from>
    <xdr:to>
      <xdr:col>67</xdr:col>
      <xdr:colOff>101600</xdr:colOff>
      <xdr:row>96</xdr:row>
      <xdr:rowOff>102679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6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93806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55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40934"/>
          <a:ext cx="1269"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16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47752</xdr:rowOff>
    </xdr:from>
    <xdr:to>
      <xdr:col>102</xdr:col>
      <xdr:colOff>165100</xdr:colOff>
      <xdr:row>38</xdr:row>
      <xdr:rowOff>149352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165879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43180</xdr:rowOff>
    </xdr:from>
    <xdr:to>
      <xdr:col>98</xdr:col>
      <xdr:colOff>38100</xdr:colOff>
      <xdr:row>37</xdr:row>
      <xdr:rowOff>144780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161307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1620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目的別にみると、総務費（住民一人当たりコスト前年度比２２．７％増）、民生費（住民一人当たりコスト前年度比８．７％増）が大きく増となっている。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総務費については、システムの標準化に係る関連経費が増加したことや、衆議院議員選挙等各種選挙に係る費用が増加したこと、ふるさと納税を原資とした元気づくり基金への積立金が増加したことが大きな要因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民生費の増については、定額減税補足給付金に係る経費、身体障害者自立支援給付費や障害児施設措置費が社会福祉関連経費として増、老人福祉館移転に伴う整備（ほけだけ交流センター）工事、介護保険・後期高齢者繰出金や老人保護措置費が老人福祉費として増、処遇改善や公定単価の改定に伴う特定教育・保育施設給付委託料、児童手当の拡充（高校生年代まで等）が児童福祉関連経費として増になっていることが大きな要因となっている。大部分を占める扶助費については、給付金等の臨時的な経費は今後無くなるものの、経常的な経費については今後も増加傾向で推移していくと想定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農林水産業費（住民一人当たりコスト前年度比１１．４％減）については減となっている。これは農業水路等長寿命化防災減災事業費の減、畜産振興・農業振興事業費の減が要因となっている。消防費については、広域消防関連経費の増加が予定されているため、今後</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も増加する見込み</a:t>
          </a:r>
          <a:r>
            <a:rPr kumimoji="1" lang="ja-JP" altLang="en-US" sz="1200">
              <a:latin typeface="ＭＳ Ｐゴシック" panose="020B0600070205080204" pitchFamily="50" charset="-128"/>
              <a:ea typeface="ＭＳ Ｐゴシック" panose="020B0600070205080204" pitchFamily="50" charset="-128"/>
            </a:rPr>
            <a:t>となっている。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宮崎県国富町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前年度に比べ０．３６ポイントの増となっている。これは、歳出総額は増となったが、歳入総額も前年度より増えたこと、翌年度に繰り越すべき財源が前年度より大きく減であったことが要因である。財政調整基金残高については、近年積み増しに努めてきた。令和５年度に続き、ふるさと納税額の維持に努めたこと、普通交付税の追加交付による増額などにより、積み増しが可能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宮崎県国富町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で黒字決算となっており、連結実質赤字比率はマイナス非表示となっており、健全な財政状況が保たれている。しかし、下水道事業会計については、一般会計からの繰入によって黒字決算を維持している状況である。これは一般会計の財政を圧迫する要因にもなっており、接続加入率の向上や上水道事業を含めた料金見直しに取り組む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上水道事業は、平成２８年度に料金改定を行っている。浄水場整備事業、水道管の耐震化や漏水多発地区の布設替え、取水・排水ポンプ設備更新などを今後予定しているため、その経費が経営を圧迫する可能性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その他会計についても、保険基盤安定・医療費負担の増などにより一般会計からの繰出金が増加傾向となっており、一般会計の財政負担を圧迫する要因の一つとなっている。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10880458</v>
      </c>
      <c r="BO4" s="436"/>
      <c r="BP4" s="436"/>
      <c r="BQ4" s="436"/>
      <c r="BR4" s="436"/>
      <c r="BS4" s="436"/>
      <c r="BT4" s="436"/>
      <c r="BU4" s="437"/>
      <c r="BV4" s="435">
        <v>10744012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7.4</v>
      </c>
      <c r="CU4" s="576"/>
      <c r="CV4" s="576"/>
      <c r="CW4" s="576"/>
      <c r="CX4" s="576"/>
      <c r="CY4" s="576"/>
      <c r="CZ4" s="576"/>
      <c r="DA4" s="577"/>
      <c r="DB4" s="575">
        <v>7.1</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10449278</v>
      </c>
      <c r="BO5" s="407"/>
      <c r="BP5" s="407"/>
      <c r="BQ5" s="407"/>
      <c r="BR5" s="407"/>
      <c r="BS5" s="407"/>
      <c r="BT5" s="407"/>
      <c r="BU5" s="408"/>
      <c r="BV5" s="406">
        <v>10091272</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91.3</v>
      </c>
      <c r="CU5" s="404"/>
      <c r="CV5" s="404"/>
      <c r="CW5" s="404"/>
      <c r="CX5" s="404"/>
      <c r="CY5" s="404"/>
      <c r="CZ5" s="404"/>
      <c r="DA5" s="405"/>
      <c r="DB5" s="403">
        <v>91.5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431180</v>
      </c>
      <c r="BO6" s="407"/>
      <c r="BP6" s="407"/>
      <c r="BQ6" s="407"/>
      <c r="BR6" s="407"/>
      <c r="BS6" s="407"/>
      <c r="BT6" s="407"/>
      <c r="BU6" s="408"/>
      <c r="BV6" s="406">
        <v>652740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91.3</v>
      </c>
      <c r="CU6" s="550"/>
      <c r="CV6" s="550"/>
      <c r="CW6" s="550"/>
      <c r="CX6" s="550"/>
      <c r="CY6" s="550"/>
      <c r="CZ6" s="550"/>
      <c r="DA6" s="551"/>
      <c r="DB6" s="549">
        <v>91.8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16859</v>
      </c>
      <c r="BO7" s="407"/>
      <c r="BP7" s="407"/>
      <c r="BQ7" s="407"/>
      <c r="BR7" s="407"/>
      <c r="BS7" s="407"/>
      <c r="BT7" s="407"/>
      <c r="BU7" s="408"/>
      <c r="BV7" s="406">
        <v>265971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5571792</v>
      </c>
      <c r="CU7" s="407"/>
      <c r="CV7" s="407"/>
      <c r="CW7" s="407"/>
      <c r="CX7" s="407"/>
      <c r="CY7" s="407"/>
      <c r="CZ7" s="407"/>
      <c r="DA7" s="408"/>
      <c r="DB7" s="406">
        <v>5465635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414321</v>
      </c>
      <c r="BO8" s="407"/>
      <c r="BP8" s="407"/>
      <c r="BQ8" s="407"/>
      <c r="BR8" s="407"/>
      <c r="BS8" s="407"/>
      <c r="BT8" s="407"/>
      <c r="BU8" s="408"/>
      <c r="BV8" s="406">
        <v>386769</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0.45</v>
      </c>
      <c r="CU8" s="510"/>
      <c r="CV8" s="510"/>
      <c r="CW8" s="510"/>
      <c r="CX8" s="510"/>
      <c r="CY8" s="510"/>
      <c r="CZ8" s="510"/>
      <c r="DA8" s="511"/>
      <c r="DB8" s="509">
        <v>0.46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18398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27552</v>
      </c>
      <c r="BO9" s="407"/>
      <c r="BP9" s="407"/>
      <c r="BQ9" s="407"/>
      <c r="BR9" s="407"/>
      <c r="BS9" s="407"/>
      <c r="BT9" s="407"/>
      <c r="BU9" s="408"/>
      <c r="BV9" s="406">
        <v>21350</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13.3</v>
      </c>
      <c r="CU9" s="404"/>
      <c r="CV9" s="404"/>
      <c r="CW9" s="404"/>
      <c r="CX9" s="404"/>
      <c r="CY9" s="404"/>
      <c r="CZ9" s="404"/>
      <c r="DA9" s="405"/>
      <c r="DB9" s="403">
        <v>13.2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19606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107356</v>
      </c>
      <c r="BO10" s="407"/>
      <c r="BP10" s="407"/>
      <c r="BQ10" s="407"/>
      <c r="BR10" s="407"/>
      <c r="BS10" s="407"/>
      <c r="BT10" s="407"/>
      <c r="BU10" s="408"/>
      <c r="BV10" s="406">
        <v>126486</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18243</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250000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18021</v>
      </c>
      <c r="S13" s="494"/>
      <c r="T13" s="494"/>
      <c r="U13" s="494"/>
      <c r="V13" s="495"/>
      <c r="W13" s="496" t="s">
        <v>131</v>
      </c>
      <c r="X13" s="392"/>
      <c r="Y13" s="392"/>
      <c r="Z13" s="392"/>
      <c r="AA13" s="392"/>
      <c r="AB13" s="393"/>
      <c r="AC13" s="359">
        <v>1763</v>
      </c>
      <c r="AD13" s="360"/>
      <c r="AE13" s="360"/>
      <c r="AF13" s="360"/>
      <c r="AG13" s="361"/>
      <c r="AH13" s="359">
        <v>1970</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-165092</v>
      </c>
      <c r="BO13" s="407"/>
      <c r="BP13" s="407"/>
      <c r="BQ13" s="407"/>
      <c r="BR13" s="407"/>
      <c r="BS13" s="407"/>
      <c r="BT13" s="407"/>
      <c r="BU13" s="408"/>
      <c r="BV13" s="406">
        <v>-102164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11.4</v>
      </c>
      <c r="CU13" s="404"/>
      <c r="CV13" s="404"/>
      <c r="CW13" s="404"/>
      <c r="CX13" s="404"/>
      <c r="CY13" s="404"/>
      <c r="CZ13" s="404"/>
      <c r="DA13" s="405"/>
      <c r="DB13" s="403">
        <v>11.3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18405</v>
      </c>
      <c r="S14" s="494"/>
      <c r="T14" s="494"/>
      <c r="U14" s="494"/>
      <c r="V14" s="495"/>
      <c r="W14" s="497"/>
      <c r="X14" s="395"/>
      <c r="Y14" s="395"/>
      <c r="Z14" s="395"/>
      <c r="AA14" s="395"/>
      <c r="AB14" s="396"/>
      <c r="AC14" s="486">
        <v>18.8</v>
      </c>
      <c r="AD14" s="487"/>
      <c r="AE14" s="487"/>
      <c r="AF14" s="487"/>
      <c r="AG14" s="488"/>
      <c r="AH14" s="486">
        <v>20.399999999999999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40</v>
      </c>
      <c r="CU14" s="504"/>
      <c r="CV14" s="504"/>
      <c r="CW14" s="504"/>
      <c r="CX14" s="504"/>
      <c r="CY14" s="504"/>
      <c r="CZ14" s="504"/>
      <c r="DA14" s="505"/>
      <c r="DB14" s="503">
        <v>57.5</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18203</v>
      </c>
      <c r="S15" s="494"/>
      <c r="T15" s="494"/>
      <c r="U15" s="494"/>
      <c r="V15" s="495"/>
      <c r="W15" s="496" t="s">
        <v>137</v>
      </c>
      <c r="X15" s="392"/>
      <c r="Y15" s="392"/>
      <c r="Z15" s="392"/>
      <c r="AA15" s="392"/>
      <c r="AB15" s="393"/>
      <c r="AC15" s="359">
        <v>2151</v>
      </c>
      <c r="AD15" s="360"/>
      <c r="AE15" s="360"/>
      <c r="AF15" s="360"/>
      <c r="AG15" s="361"/>
      <c r="AH15" s="359">
        <v>2153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2150387</v>
      </c>
      <c r="BO15" s="436"/>
      <c r="BP15" s="436"/>
      <c r="BQ15" s="436"/>
      <c r="BR15" s="436"/>
      <c r="BS15" s="436"/>
      <c r="BT15" s="436"/>
      <c r="BU15" s="437"/>
      <c r="BV15" s="435">
        <v>2195809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v>
      </c>
      <c r="AD16" s="487"/>
      <c r="AE16" s="487"/>
      <c r="AF16" s="487"/>
      <c r="AG16" s="488"/>
      <c r="AH16" s="486">
        <v>22.3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5019741</v>
      </c>
      <c r="BO16" s="407"/>
      <c r="BP16" s="407"/>
      <c r="BQ16" s="407"/>
      <c r="BR16" s="407"/>
      <c r="BS16" s="407"/>
      <c r="BT16" s="407"/>
      <c r="BU16" s="408"/>
      <c r="BV16" s="406">
        <v>4875267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5454</v>
      </c>
      <c r="AD17" s="360"/>
      <c r="AE17" s="360"/>
      <c r="AF17" s="360"/>
      <c r="AG17" s="361"/>
      <c r="AH17" s="359">
        <v>5551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2682836</v>
      </c>
      <c r="BO17" s="407"/>
      <c r="BP17" s="407"/>
      <c r="BQ17" s="407"/>
      <c r="BR17" s="407"/>
      <c r="BS17" s="407"/>
      <c r="BT17" s="407"/>
      <c r="BU17" s="408"/>
      <c r="BV17" s="406">
        <v>2743496</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130.63</v>
      </c>
      <c r="M18" s="459"/>
      <c r="N18" s="459"/>
      <c r="O18" s="459"/>
      <c r="P18" s="459"/>
      <c r="Q18" s="459"/>
      <c r="R18" s="460"/>
      <c r="S18" s="460"/>
      <c r="T18" s="460"/>
      <c r="U18" s="460"/>
      <c r="V18" s="461"/>
      <c r="W18" s="477"/>
      <c r="X18" s="478"/>
      <c r="Y18" s="478"/>
      <c r="Z18" s="478"/>
      <c r="AA18" s="478"/>
      <c r="AB18" s="502"/>
      <c r="AC18" s="376">
        <v>58.2</v>
      </c>
      <c r="AD18" s="377"/>
      <c r="AE18" s="377"/>
      <c r="AF18" s="377"/>
      <c r="AG18" s="462"/>
      <c r="AH18" s="376">
        <v>57.4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5117036</v>
      </c>
      <c r="BO18" s="407"/>
      <c r="BP18" s="407"/>
      <c r="BQ18" s="407"/>
      <c r="BR18" s="407"/>
      <c r="BS18" s="407"/>
      <c r="BT18" s="407"/>
      <c r="BU18" s="408"/>
      <c r="BV18" s="406">
        <v>4986267</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141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6832641</v>
      </c>
      <c r="BO19" s="407"/>
      <c r="BP19" s="407"/>
      <c r="BQ19" s="407"/>
      <c r="BR19" s="407"/>
      <c r="BS19" s="407"/>
      <c r="BT19" s="407"/>
      <c r="BU19" s="408"/>
      <c r="BV19" s="406">
        <v>6887632</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7494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6962898</v>
      </c>
      <c r="BO22" s="436"/>
      <c r="BP22" s="436"/>
      <c r="BQ22" s="436"/>
      <c r="BR22" s="436"/>
      <c r="BS22" s="436"/>
      <c r="BT22" s="436"/>
      <c r="BU22" s="437"/>
      <c r="BV22" s="435">
        <v>7705464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6366841</v>
      </c>
      <c r="BO23" s="407"/>
      <c r="BP23" s="407"/>
      <c r="BQ23" s="407"/>
      <c r="BR23" s="407"/>
      <c r="BS23" s="407"/>
      <c r="BT23" s="407"/>
      <c r="BU23" s="408"/>
      <c r="BV23" s="406">
        <v>7048911</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7220</v>
      </c>
      <c r="R24" s="360"/>
      <c r="S24" s="360"/>
      <c r="T24" s="360"/>
      <c r="U24" s="360"/>
      <c r="V24" s="361"/>
      <c r="W24" s="449"/>
      <c r="X24" s="386"/>
      <c r="Y24" s="387"/>
      <c r="Z24" s="362" t="s">
        <v>162</v>
      </c>
      <c r="AA24" s="363"/>
      <c r="AB24" s="363"/>
      <c r="AC24" s="363"/>
      <c r="AD24" s="363"/>
      <c r="AE24" s="363"/>
      <c r="AF24" s="363"/>
      <c r="AG24" s="364"/>
      <c r="AH24" s="359">
        <v>128</v>
      </c>
      <c r="AI24" s="360"/>
      <c r="AJ24" s="360"/>
      <c r="AK24" s="360"/>
      <c r="AL24" s="361"/>
      <c r="AM24" s="359">
        <v>401664</v>
      </c>
      <c r="AN24" s="360"/>
      <c r="AO24" s="360"/>
      <c r="AP24" s="360"/>
      <c r="AQ24" s="360"/>
      <c r="AR24" s="361"/>
      <c r="AS24" s="359">
        <v>3138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4154671</v>
      </c>
      <c r="BO24" s="407"/>
      <c r="BP24" s="407"/>
      <c r="BQ24" s="407"/>
      <c r="BR24" s="407"/>
      <c r="BS24" s="407"/>
      <c r="BT24" s="407"/>
      <c r="BU24" s="408"/>
      <c r="BV24" s="406">
        <v>4579603</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5790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179236</v>
      </c>
      <c r="BO25" s="436"/>
      <c r="BP25" s="436"/>
      <c r="BQ25" s="436"/>
      <c r="BR25" s="436"/>
      <c r="BS25" s="436"/>
      <c r="BT25" s="436"/>
      <c r="BU25" s="437"/>
      <c r="BV25" s="435">
        <v>295968</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5520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3210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225760</v>
      </c>
      <c r="BO27" s="441"/>
      <c r="BP27" s="441"/>
      <c r="BQ27" s="441"/>
      <c r="BR27" s="441"/>
      <c r="BS27" s="441"/>
      <c r="BT27" s="441"/>
      <c r="BU27" s="442"/>
      <c r="BV27" s="440">
        <v>225760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2570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1302616</v>
      </c>
      <c r="BO28" s="436"/>
      <c r="BP28" s="436"/>
      <c r="BQ28" s="436"/>
      <c r="BR28" s="436"/>
      <c r="BS28" s="436"/>
      <c r="BT28" s="436"/>
      <c r="BU28" s="437"/>
      <c r="BV28" s="435">
        <v>1301260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11</v>
      </c>
      <c r="M29" s="360"/>
      <c r="N29" s="360"/>
      <c r="O29" s="360"/>
      <c r="P29" s="361"/>
      <c r="Q29" s="359">
        <v>2320</v>
      </c>
      <c r="R29" s="360"/>
      <c r="S29" s="360"/>
      <c r="T29" s="360"/>
      <c r="U29" s="360"/>
      <c r="V29" s="361"/>
      <c r="W29" s="450"/>
      <c r="X29" s="451"/>
      <c r="Y29" s="452"/>
      <c r="Z29" s="362" t="s">
        <v>177</v>
      </c>
      <c r="AA29" s="363"/>
      <c r="AB29" s="363"/>
      <c r="AC29" s="363"/>
      <c r="AD29" s="363"/>
      <c r="AE29" s="363"/>
      <c r="AF29" s="363"/>
      <c r="AG29" s="364"/>
      <c r="AH29" s="359">
        <v>128</v>
      </c>
      <c r="AI29" s="360"/>
      <c r="AJ29" s="360"/>
      <c r="AK29" s="360"/>
      <c r="AL29" s="361"/>
      <c r="AM29" s="359">
        <v>401664</v>
      </c>
      <c r="AN29" s="360"/>
      <c r="AO29" s="360"/>
      <c r="AP29" s="360"/>
      <c r="AQ29" s="360"/>
      <c r="AR29" s="361"/>
      <c r="AS29" s="359">
        <v>3138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51742</v>
      </c>
      <c r="BO29" s="407"/>
      <c r="BP29" s="407"/>
      <c r="BQ29" s="407"/>
      <c r="BR29" s="407"/>
      <c r="BS29" s="407"/>
      <c r="BT29" s="407"/>
      <c r="BU29" s="408"/>
      <c r="BV29" s="406">
        <v>51712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949614</v>
      </c>
      <c r="BO30" s="441"/>
      <c r="BP30" s="441"/>
      <c r="BQ30" s="441"/>
      <c r="BR30" s="441"/>
      <c r="BS30" s="441"/>
      <c r="BT30" s="441"/>
      <c r="BU30" s="442"/>
      <c r="BV30" s="440">
        <v>826062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宮崎県市町村総合事務組合（一般会計）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国富町土地開発公社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宮崎県市町村総合事務組合（市町村交通災害共済事業特別会計）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宮崎県市町村総合事務組合（自治会館管理運営特別会計）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宮崎県後期高齢者医療広域連合（一般会計）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宮崎県後期高齢者医療広域連合（後期高齢者医療特別会計）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fHXz3yDSQM43DU8M8H361gJiZ771aqKdgoUYMAS0EPNdqU9oJzVnqIeT8GCbSO1XF+73omr268D45Bq8pfrvsA==" saltValue="g6ZH3dtQj5dZohXQzzQV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533</v>
      </c>
      <c r="D34" s="1136"/>
      <c r="E34" s="1137"/>
      <c r="F34" s="32">
        <v>6.97</v>
      </c>
      <c r="G34" s="33">
        <v>7.63</v>
      </c>
      <c r="H34" s="33">
        <v>6.77</v>
      </c>
      <c r="I34" s="33">
        <v>7.07</v>
      </c>
      <c r="J34" s="34">
        <v>7.43</v>
      </c>
      <c r="K34" s="22"/>
      <c r="L34" s="22"/>
      <c r="M34" s="22"/>
      <c r="N34" s="22"/>
      <c r="O34" s="22"/>
      <c r="P34" s="22"/>
    </row>
    <row r="35" spans="1:16" ht="39" customHeight="1" x14ac:dyDescent="0.2">
      <c r="A35" s="22"/>
      <c r="B35" s="35"/>
      <c r="C35" s="1132" t="s">
        <v>534</v>
      </c>
      <c r="D35" s="1132"/>
      <c r="E35" s="1133"/>
      <c r="F35" s="36">
        <v>4.84</v>
      </c>
      <c r="G35" s="37">
        <v>5.46</v>
      </c>
      <c r="H35" s="37">
        <v>5.57</v>
      </c>
      <c r="I35" s="37">
        <v>6.34</v>
      </c>
      <c r="J35" s="38">
        <v>6.51</v>
      </c>
      <c r="K35" s="22"/>
      <c r="L35" s="22"/>
      <c r="M35" s="22"/>
      <c r="N35" s="22"/>
      <c r="O35" s="22"/>
      <c r="P35" s="22"/>
    </row>
    <row r="36" spans="1:16" ht="39" customHeight="1" x14ac:dyDescent="0.2">
      <c r="A36" s="22"/>
      <c r="B36" s="35"/>
      <c r="C36" s="1132" t="s">
        <v>535</v>
      </c>
      <c r="D36" s="1132"/>
      <c r="E36" s="1133"/>
      <c r="F36" s="36">
        <v>0.79</v>
      </c>
      <c r="G36" s="37">
        <v>0.55000000000000004</v>
      </c>
      <c r="H36" s="37">
        <v>0.64</v>
      </c>
      <c r="I36" s="37">
        <v>0.7</v>
      </c>
      <c r="J36" s="38">
        <v>0.63</v>
      </c>
      <c r="K36" s="22"/>
      <c r="L36" s="22"/>
      <c r="M36" s="22"/>
      <c r="N36" s="22"/>
      <c r="O36" s="22"/>
      <c r="P36" s="22"/>
    </row>
    <row r="37" spans="1:16" ht="39" customHeight="1" x14ac:dyDescent="0.2">
      <c r="A37" s="22"/>
      <c r="B37" s="35"/>
      <c r="C37" s="1132" t="s">
        <v>536</v>
      </c>
      <c r="D37" s="1132"/>
      <c r="E37" s="1133"/>
      <c r="F37" s="36" t="s">
        <v>485</v>
      </c>
      <c r="G37" s="37" t="s">
        <v>485</v>
      </c>
      <c r="H37" s="37" t="s">
        <v>485</v>
      </c>
      <c r="I37" s="37">
        <v>0.41</v>
      </c>
      <c r="J37" s="38">
        <v>0.62</v>
      </c>
      <c r="K37" s="22"/>
      <c r="L37" s="22"/>
      <c r="M37" s="22"/>
      <c r="N37" s="22"/>
      <c r="O37" s="22"/>
      <c r="P37" s="22"/>
    </row>
    <row r="38" spans="1:16" ht="39" customHeight="1" x14ac:dyDescent="0.2">
      <c r="A38" s="22"/>
      <c r="B38" s="35"/>
      <c r="C38" s="1132" t="s">
        <v>537</v>
      </c>
      <c r="D38" s="1132"/>
      <c r="E38" s="1133"/>
      <c r="F38" s="36">
        <v>0.51</v>
      </c>
      <c r="G38" s="37">
        <v>1.64</v>
      </c>
      <c r="H38" s="37">
        <v>2.4300000000000002</v>
      </c>
      <c r="I38" s="37">
        <v>0.64</v>
      </c>
      <c r="J38" s="38">
        <v>0.56000000000000005</v>
      </c>
      <c r="K38" s="22"/>
      <c r="L38" s="22"/>
      <c r="M38" s="22"/>
      <c r="N38" s="22"/>
      <c r="O38" s="22"/>
      <c r="P38" s="22"/>
    </row>
    <row r="39" spans="1:16" ht="39" customHeight="1" x14ac:dyDescent="0.2">
      <c r="A39" s="22"/>
      <c r="B39" s="35"/>
      <c r="C39" s="1132" t="s">
        <v>538</v>
      </c>
      <c r="D39" s="1132"/>
      <c r="E39" s="1133"/>
      <c r="F39" s="36">
        <v>0.05</v>
      </c>
      <c r="G39" s="37">
        <v>0.11</v>
      </c>
      <c r="H39" s="37">
        <v>0</v>
      </c>
      <c r="I39" s="37">
        <v>0.02</v>
      </c>
      <c r="J39" s="38">
        <v>0.02</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540</v>
      </c>
      <c r="D43" s="1134"/>
      <c r="E43" s="1135"/>
      <c r="F43" s="41">
        <v>0.16</v>
      </c>
      <c r="G43" s="42">
        <v>0.11</v>
      </c>
      <c r="H43" s="42">
        <v>0.56000000000000005</v>
      </c>
      <c r="I43" s="42" t="s">
        <v>485</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1PsLKEfUoKujaYwIwhKMyD7vkqZ55g2CndUYEc3NdQIM+PcWZjs/7KucUFonbPIYCYhSIxrVJOVOczaHMz9Mg==" saltValue="FTRRwBf0zyz7A/2fcElm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pageSetUpPr fitToPage="1"/>
  </sheetPr>
  <dimension ref="A1:U64"/>
  <sheetViews>
    <sheetView showGridLines="0" zoomScale="85" zoomScaleNormal="85" zoomScaleSheetLayoutView="55" workbookViewId="0">
      <selection activeCell="O61" sqref="O61"/>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762</v>
      </c>
      <c r="L45" s="58">
        <v>847</v>
      </c>
      <c r="M45" s="58">
        <v>922</v>
      </c>
      <c r="N45" s="58">
        <v>916</v>
      </c>
      <c r="O45" s="59">
        <v>918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178</v>
      </c>
      <c r="L48" s="62">
        <v>196</v>
      </c>
      <c r="M48" s="62">
        <v>216</v>
      </c>
      <c r="N48" s="62">
        <v>160</v>
      </c>
      <c r="O48" s="63">
        <v>139</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485</v>
      </c>
      <c r="L49" s="62" t="s">
        <v>485</v>
      </c>
      <c r="M49" s="62" t="s">
        <v>485</v>
      </c>
      <c r="N49" s="62" t="s">
        <v>485</v>
      </c>
      <c r="O49" s="63" t="s">
        <v>485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546</v>
      </c>
      <c r="L52" s="62">
        <v>525</v>
      </c>
      <c r="M52" s="62">
        <v>519</v>
      </c>
      <c r="N52" s="62">
        <v>527</v>
      </c>
      <c r="O52" s="63">
        <v>518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394</v>
      </c>
      <c r="L53" s="67">
        <v>518</v>
      </c>
      <c r="M53" s="67">
        <v>619</v>
      </c>
      <c r="N53" s="67">
        <v>549</v>
      </c>
      <c r="O53" s="68">
        <v>539</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558</v>
      </c>
      <c r="L58" s="82" t="s">
        <v>558</v>
      </c>
      <c r="M58" s="82" t="s">
        <v>558</v>
      </c>
      <c r="N58" s="82" t="s">
        <v>558</v>
      </c>
      <c r="O58" s="83" t="s">
        <v>558</v>
      </c>
    </row>
    <row r="59" spans="1:21" ht="31.5" customHeight="1" x14ac:dyDescent="0.2">
      <c r="B59" s="1148"/>
      <c r="C59" s="1149"/>
      <c r="D59" s="1155" t="s">
        <v>26</v>
      </c>
      <c r="E59" s="1156"/>
      <c r="F59" s="1156"/>
      <c r="G59" s="1156"/>
      <c r="H59" s="1156"/>
      <c r="I59" s="1156"/>
      <c r="J59" s="1157"/>
      <c r="K59" s="84" t="s">
        <v>558</v>
      </c>
      <c r="L59" s="85" t="s">
        <v>558</v>
      </c>
      <c r="M59" s="85" t="s">
        <v>558</v>
      </c>
      <c r="N59" s="85" t="s">
        <v>558</v>
      </c>
      <c r="O59" s="86" t="s">
        <v>558</v>
      </c>
    </row>
    <row r="60" spans="1:21" ht="31.5" customHeight="1" thickBot="1" x14ac:dyDescent="0.25">
      <c r="B60" s="1150"/>
      <c r="C60" s="1151"/>
      <c r="D60" s="1158" t="s">
        <v>27</v>
      </c>
      <c r="E60" s="1159"/>
      <c r="F60" s="1159"/>
      <c r="G60" s="1159"/>
      <c r="H60" s="1159"/>
      <c r="I60" s="1159"/>
      <c r="J60" s="1160"/>
      <c r="K60" s="87" t="s">
        <v>558</v>
      </c>
      <c r="L60" s="88" t="s">
        <v>558</v>
      </c>
      <c r="M60" s="88" t="s">
        <v>558</v>
      </c>
      <c r="N60" s="88" t="s">
        <v>558</v>
      </c>
      <c r="O60" s="89" t="s">
        <v>558</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IW6CQew2BK9ICJRBc4xQgUkCm1dl6njK9szrsM7kEvuiVJR/QF+Uv1I1N2lwLGWgelt6teZCyhDfyy7PQhHZw==" saltValue="7bpiCzZFJe5Zz0zvefdc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E31" zoomScale="85" zoomScaleNormal="85"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8964</v>
      </c>
      <c r="J41" s="331">
        <v>8822</v>
      </c>
      <c r="K41" s="331">
        <v>8323</v>
      </c>
      <c r="L41" s="331">
        <v>7705</v>
      </c>
      <c r="M41" s="332">
        <v>6963</v>
      </c>
    </row>
    <row r="42" spans="2:13" ht="27.75" customHeight="1" x14ac:dyDescent="0.2">
      <c r="B42" s="1171"/>
      <c r="C42" s="1172"/>
      <c r="D42" s="104"/>
      <c r="E42" s="1175" t="s">
        <v>32</v>
      </c>
      <c r="F42" s="1175"/>
      <c r="G42" s="1175"/>
      <c r="H42" s="1176"/>
      <c r="I42" s="333" t="s">
        <v>485</v>
      </c>
      <c r="J42" s="334" t="s">
        <v>485</v>
      </c>
      <c r="K42" s="334" t="s">
        <v>485</v>
      </c>
      <c r="L42" s="334" t="s">
        <v>485</v>
      </c>
      <c r="M42" s="335" t="s">
        <v>485</v>
      </c>
    </row>
    <row r="43" spans="2:13" ht="27.75" customHeight="1" x14ac:dyDescent="0.2">
      <c r="B43" s="1171"/>
      <c r="C43" s="1172"/>
      <c r="D43" s="104"/>
      <c r="E43" s="1175" t="s">
        <v>33</v>
      </c>
      <c r="F43" s="1175"/>
      <c r="G43" s="1175"/>
      <c r="H43" s="1176"/>
      <c r="I43" s="333">
        <v>2281</v>
      </c>
      <c r="J43" s="334">
        <v>2270</v>
      </c>
      <c r="K43" s="334">
        <v>2383</v>
      </c>
      <c r="L43" s="334">
        <v>2157</v>
      </c>
      <c r="M43" s="335">
        <v>1813</v>
      </c>
    </row>
    <row r="44" spans="2:13" ht="27.75" customHeight="1" x14ac:dyDescent="0.2">
      <c r="B44" s="1171"/>
      <c r="C44" s="1172"/>
      <c r="D44" s="104"/>
      <c r="E44" s="1175" t="s">
        <v>34</v>
      </c>
      <c r="F44" s="1175"/>
      <c r="G44" s="1175"/>
      <c r="H44" s="1176"/>
      <c r="I44" s="333" t="s">
        <v>485</v>
      </c>
      <c r="J44" s="334" t="s">
        <v>485</v>
      </c>
      <c r="K44" s="334" t="s">
        <v>485</v>
      </c>
      <c r="L44" s="334" t="s">
        <v>485</v>
      </c>
      <c r="M44" s="335" t="s">
        <v>485</v>
      </c>
    </row>
    <row r="45" spans="2:13" ht="27.75" customHeight="1" x14ac:dyDescent="0.2">
      <c r="B45" s="1171"/>
      <c r="C45" s="1172"/>
      <c r="D45" s="104"/>
      <c r="E45" s="1175" t="s">
        <v>35</v>
      </c>
      <c r="F45" s="1175"/>
      <c r="G45" s="1175"/>
      <c r="H45" s="1176"/>
      <c r="I45" s="333">
        <v>1378</v>
      </c>
      <c r="J45" s="334">
        <v>1333</v>
      </c>
      <c r="K45" s="334">
        <v>1344</v>
      </c>
      <c r="L45" s="334">
        <v>1307</v>
      </c>
      <c r="M45" s="335">
        <v>1299</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1713</v>
      </c>
      <c r="J50" s="334">
        <v>2133</v>
      </c>
      <c r="K50" s="334">
        <v>2331</v>
      </c>
      <c r="L50" s="334">
        <v>2566</v>
      </c>
      <c r="M50" s="335">
        <v>2752</v>
      </c>
    </row>
    <row r="51" spans="2:13" ht="27.75" customHeight="1" x14ac:dyDescent="0.2">
      <c r="B51" s="1171"/>
      <c r="C51" s="1172"/>
      <c r="D51" s="104"/>
      <c r="E51" s="1175" t="s">
        <v>42</v>
      </c>
      <c r="F51" s="1175"/>
      <c r="G51" s="1175"/>
      <c r="H51" s="1176"/>
      <c r="I51" s="333">
        <v>18</v>
      </c>
      <c r="J51" s="334">
        <v>8</v>
      </c>
      <c r="K51" s="334">
        <v>63</v>
      </c>
      <c r="L51" s="334">
        <v>53</v>
      </c>
      <c r="M51" s="335">
        <v>47</v>
      </c>
    </row>
    <row r="52" spans="2:13" ht="27.75" customHeight="1" x14ac:dyDescent="0.2">
      <c r="B52" s="1173"/>
      <c r="C52" s="1174"/>
      <c r="D52" s="104"/>
      <c r="E52" s="1175" t="s">
        <v>43</v>
      </c>
      <c r="F52" s="1175"/>
      <c r="G52" s="1175"/>
      <c r="H52" s="1176"/>
      <c r="I52" s="333">
        <v>6612</v>
      </c>
      <c r="J52" s="334">
        <v>6368</v>
      </c>
      <c r="K52" s="334">
        <v>6065</v>
      </c>
      <c r="L52" s="334">
        <v>5702</v>
      </c>
      <c r="M52" s="335">
        <v>5250</v>
      </c>
    </row>
    <row r="53" spans="2:13" ht="27.75" customHeight="1" thickBot="1" x14ac:dyDescent="0.25">
      <c r="B53" s="1177" t="s">
        <v>19</v>
      </c>
      <c r="C53" s="1178"/>
      <c r="D53" s="108"/>
      <c r="E53" s="1179" t="s">
        <v>44</v>
      </c>
      <c r="F53" s="1179"/>
      <c r="G53" s="1179"/>
      <c r="H53" s="1180"/>
      <c r="I53" s="336">
        <v>4280</v>
      </c>
      <c r="J53" s="337">
        <v>3917</v>
      </c>
      <c r="K53" s="337">
        <v>3591</v>
      </c>
      <c r="L53" s="337">
        <v>2848</v>
      </c>
      <c r="M53" s="338">
        <v>2025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9zwretXrGiG5KuWnIONpg5lUyMYjE+RejGE0Uu3OGC1KWPdCo1xxYlXQ5aUirs1fHi/YqDCqjcDXAb2KLf53A==" saltValue="t6VQ7dDmuLovm7iQHKWn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H53" sqref="H5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1242</v>
      </c>
      <c r="G55" s="339">
        <v>1301</v>
      </c>
      <c r="H55" s="340">
        <v>1303</v>
      </c>
    </row>
    <row r="56" spans="2:8" ht="52.5" customHeight="1" x14ac:dyDescent="0.2">
      <c r="B56" s="120"/>
      <c r="C56" s="1198" t="s">
        <v>47</v>
      </c>
      <c r="D56" s="1198"/>
      <c r="E56" s="1199"/>
      <c r="F56" s="341">
        <v>52</v>
      </c>
      <c r="G56" s="341">
        <v>52</v>
      </c>
      <c r="H56" s="342">
        <v>52</v>
      </c>
    </row>
    <row r="57" spans="2:8" ht="53.25" customHeight="1" x14ac:dyDescent="0.2">
      <c r="B57" s="120"/>
      <c r="C57" s="1200" t="s">
        <v>48</v>
      </c>
      <c r="D57" s="1200"/>
      <c r="E57" s="1201"/>
      <c r="F57" s="343">
        <v>735</v>
      </c>
      <c r="G57" s="343">
        <v>826</v>
      </c>
      <c r="H57" s="344">
        <v>950</v>
      </c>
    </row>
    <row r="58" spans="2:8" ht="45.75" customHeight="1" x14ac:dyDescent="0.2">
      <c r="B58" s="121"/>
      <c r="C58" s="1188" t="s">
        <v>546</v>
      </c>
      <c r="D58" s="1189"/>
      <c r="E58" s="1190"/>
      <c r="F58" s="345">
        <v>429</v>
      </c>
      <c r="G58" s="345">
        <v>531</v>
      </c>
      <c r="H58" s="346">
        <v>660</v>
      </c>
    </row>
    <row r="59" spans="2:8" ht="45.75" customHeight="1" x14ac:dyDescent="0.2">
      <c r="B59" s="121"/>
      <c r="C59" s="1188" t="s">
        <v>547</v>
      </c>
      <c r="D59" s="1189"/>
      <c r="E59" s="1190"/>
      <c r="F59" s="345">
        <v>108</v>
      </c>
      <c r="G59" s="345">
        <v>108</v>
      </c>
      <c r="H59" s="346">
        <v>108</v>
      </c>
    </row>
    <row r="60" spans="2:8" ht="45.75" customHeight="1" x14ac:dyDescent="0.2">
      <c r="B60" s="121"/>
      <c r="C60" s="1188" t="s">
        <v>548</v>
      </c>
      <c r="D60" s="1189"/>
      <c r="E60" s="1190"/>
      <c r="F60" s="345">
        <v>99</v>
      </c>
      <c r="G60" s="345">
        <v>98</v>
      </c>
      <c r="H60" s="346">
        <v>94</v>
      </c>
    </row>
    <row r="61" spans="2:8" ht="45.75" customHeight="1" x14ac:dyDescent="0.2">
      <c r="B61" s="121"/>
      <c r="C61" s="1188" t="s">
        <v>549</v>
      </c>
      <c r="D61" s="1189"/>
      <c r="E61" s="1190"/>
      <c r="F61" s="345">
        <v>72</v>
      </c>
      <c r="G61" s="345">
        <v>62</v>
      </c>
      <c r="H61" s="346">
        <v>52</v>
      </c>
    </row>
    <row r="62" spans="2:8" ht="45.75" customHeight="1" thickBot="1" x14ac:dyDescent="0.25">
      <c r="B62" s="122"/>
      <c r="C62" s="1191" t="s">
        <v>550</v>
      </c>
      <c r="D62" s="1192"/>
      <c r="E62" s="1193"/>
      <c r="F62" s="347">
        <v>13</v>
      </c>
      <c r="G62" s="347">
        <v>16</v>
      </c>
      <c r="H62" s="348">
        <v>26</v>
      </c>
    </row>
    <row r="63" spans="2:8" ht="52.5" customHeight="1" thickBot="1" x14ac:dyDescent="0.25">
      <c r="B63" s="123"/>
      <c r="C63" s="1194" t="s">
        <v>49</v>
      </c>
      <c r="D63" s="1194"/>
      <c r="E63" s="1195"/>
      <c r="F63" s="349">
        <v>2028</v>
      </c>
      <c r="G63" s="349">
        <v>2179</v>
      </c>
      <c r="H63" s="350">
        <v>2304</v>
      </c>
    </row>
    <row r="64" spans="2:8" ht="13" x14ac:dyDescent="0.2"/>
  </sheetData>
  <sheetProtection algorithmName="SHA-512" hashValue="A7eSMLWo4+pB+tt3bPeldMJ1jpkwNNJ5jhFyp8OOHN8eJG5OLz8OR1dxfqkvuvc+enG7lCCiAwpNumFgggMdhA==" saltValue="xinaXQKTgN5cukFMUFrX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67214</v>
      </c>
      <c r="E3" s="142"/>
      <c r="F3" s="143">
        <v>125418</v>
      </c>
      <c r="G3" s="144"/>
      <c r="H3" s="145"/>
    </row>
    <row r="4" spans="1:8" x14ac:dyDescent="0.2">
      <c r="A4" s="146"/>
      <c r="B4" s="147"/>
      <c r="C4" s="148"/>
      <c r="D4" s="149">
        <v>22008</v>
      </c>
      <c r="E4" s="150"/>
      <c r="F4" s="151">
        <v>60445</v>
      </c>
      <c r="G4" s="152"/>
      <c r="H4" s="153"/>
    </row>
    <row r="5" spans="1:8" x14ac:dyDescent="0.2">
      <c r="A5" s="134" t="s">
        <v>518</v>
      </c>
      <c r="B5" s="139"/>
      <c r="C5" s="140"/>
      <c r="D5" s="141">
        <v>67760</v>
      </c>
      <c r="E5" s="142"/>
      <c r="F5" s="143">
        <v>74568</v>
      </c>
      <c r="G5" s="144"/>
      <c r="H5" s="145"/>
    </row>
    <row r="6" spans="1:8" x14ac:dyDescent="0.2">
      <c r="A6" s="146"/>
      <c r="B6" s="147"/>
      <c r="C6" s="148"/>
      <c r="D6" s="149">
        <v>21330</v>
      </c>
      <c r="E6" s="150"/>
      <c r="F6" s="151">
        <v>42558</v>
      </c>
      <c r="G6" s="152"/>
      <c r="H6" s="153"/>
    </row>
    <row r="7" spans="1:8" x14ac:dyDescent="0.2">
      <c r="A7" s="134" t="s">
        <v>519</v>
      </c>
      <c r="B7" s="139"/>
      <c r="C7" s="140"/>
      <c r="D7" s="141">
        <v>44465</v>
      </c>
      <c r="E7" s="142"/>
      <c r="F7" s="143">
        <v>73693</v>
      </c>
      <c r="G7" s="144"/>
      <c r="H7" s="145"/>
    </row>
    <row r="8" spans="1:8" x14ac:dyDescent="0.2">
      <c r="A8" s="146"/>
      <c r="B8" s="147"/>
      <c r="C8" s="148"/>
      <c r="D8" s="149">
        <v>21804</v>
      </c>
      <c r="E8" s="150"/>
      <c r="F8" s="151">
        <v>44203</v>
      </c>
      <c r="G8" s="152"/>
      <c r="H8" s="153"/>
    </row>
    <row r="9" spans="1:8" x14ac:dyDescent="0.2">
      <c r="A9" s="134" t="s">
        <v>520</v>
      </c>
      <c r="B9" s="139"/>
      <c r="C9" s="140"/>
      <c r="D9" s="141">
        <v>42638</v>
      </c>
      <c r="E9" s="142"/>
      <c r="F9" s="143">
        <v>79401</v>
      </c>
      <c r="G9" s="144"/>
      <c r="H9" s="145"/>
    </row>
    <row r="10" spans="1:8" x14ac:dyDescent="0.2">
      <c r="A10" s="146"/>
      <c r="B10" s="147"/>
      <c r="C10" s="148"/>
      <c r="D10" s="149">
        <v>20254</v>
      </c>
      <c r="E10" s="150"/>
      <c r="F10" s="151">
        <v>49347</v>
      </c>
      <c r="G10" s="152"/>
      <c r="H10" s="153"/>
    </row>
    <row r="11" spans="1:8" x14ac:dyDescent="0.2">
      <c r="A11" s="134" t="s">
        <v>521</v>
      </c>
      <c r="B11" s="139"/>
      <c r="C11" s="140"/>
      <c r="D11" s="141">
        <v>38178</v>
      </c>
      <c r="E11" s="142"/>
      <c r="F11" s="143">
        <v>87379</v>
      </c>
      <c r="G11" s="144"/>
      <c r="H11" s="145"/>
    </row>
    <row r="12" spans="1:8" x14ac:dyDescent="0.2">
      <c r="A12" s="146"/>
      <c r="B12" s="147"/>
      <c r="C12" s="154"/>
      <c r="D12" s="149">
        <v>21013</v>
      </c>
      <c r="E12" s="150"/>
      <c r="F12" s="151">
        <v>55855</v>
      </c>
      <c r="G12" s="152"/>
      <c r="H12" s="153"/>
    </row>
    <row r="13" spans="1:8" x14ac:dyDescent="0.2">
      <c r="A13" s="134"/>
      <c r="B13" s="139"/>
      <c r="C13" s="140"/>
      <c r="D13" s="141">
        <v>52051</v>
      </c>
      <c r="E13" s="142"/>
      <c r="F13" s="143">
        <v>88092</v>
      </c>
      <c r="G13" s="155"/>
      <c r="H13" s="145"/>
    </row>
    <row r="14" spans="1:8" x14ac:dyDescent="0.2">
      <c r="A14" s="146"/>
      <c r="B14" s="147"/>
      <c r="C14" s="148"/>
      <c r="D14" s="149">
        <v>21282</v>
      </c>
      <c r="E14" s="150"/>
      <c r="F14" s="151">
        <v>50482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6.98</v>
      </c>
      <c r="C19" s="156">
        <f>ROUND(VALUE(SUBSTITUTE(実質収支比率等に係る経年分析!G$48,"▲","-")),2)</f>
        <v>7.64</v>
      </c>
      <c r="D19" s="156">
        <f>ROUND(VALUE(SUBSTITUTE(実質収支比率等に係る経年分析!H$48,"▲","-")),2)</f>
        <v>6.78</v>
      </c>
      <c r="E19" s="156">
        <f>ROUND(VALUE(SUBSTITUTE(実質収支比率等に係る経年分析!I$48,"▲","-")),2)</f>
        <v>7.08</v>
      </c>
      <c r="F19" s="156">
        <f>ROUND(VALUE(SUBSTITUTE(実質収支比率等に係る経年分析!J$48,"▲","-")),2)</f>
        <v>7.44</v>
      </c>
    </row>
    <row r="20" spans="1:11" x14ac:dyDescent="0.2">
      <c r="A20" s="156" t="s">
        <v>53</v>
      </c>
      <c r="B20" s="156">
        <f>ROUND(VALUE(SUBSTITUTE(実質収支比率等に係る経年分析!F$47,"▲","-")),2)</f>
        <v>16.11</v>
      </c>
      <c r="C20" s="156">
        <f>ROUND(VALUE(SUBSTITUTE(実質収支比率等に係る経年分析!G$47,"▲","-")),2)</f>
        <v>21.49</v>
      </c>
      <c r="D20" s="156">
        <f>ROUND(VALUE(SUBSTITUTE(実質収支比率等に係る経年分析!H$47,"▲","-")),2)</f>
        <v>23.04</v>
      </c>
      <c r="E20" s="156">
        <f>ROUND(VALUE(SUBSTITUTE(実質収支比率等に係る経年分析!I$47,"▲","-")),2)</f>
        <v>23.81</v>
      </c>
      <c r="F20" s="156">
        <f>ROUND(VALUE(SUBSTITUTE(実質収支比率等に係る経年分析!J$47,"▲","-")),2)</f>
        <v>23.38</v>
      </c>
    </row>
    <row r="21" spans="1:11" x14ac:dyDescent="0.2">
      <c r="A21" s="156" t="s">
        <v>54</v>
      </c>
      <c r="B21" s="156">
        <f>IF(ISNUMBER(VALUE(SUBSTITUTE(実質収支比率等に係る経年分析!F$49,"▲","-"))),ROUND(VALUE(SUBSTITUTE(実質収支比率等に係る経年分析!F$49,"▲","-")),2),NA())</f>
        <v>-0.97</v>
      </c>
      <c r="C21" s="156">
        <f>IF(ISNUMBER(VALUE(SUBSTITUTE(実質収支比率等に係る経年分析!G$49,"▲","-"))),ROUND(VALUE(SUBSTITUTE(実質収支比率等に係る経年分析!G$49,"▲","-")),2),NA())</f>
        <v>3.9</v>
      </c>
      <c r="D21" s="156">
        <f>IF(ISNUMBER(VALUE(SUBSTITUTE(実質収支比率等に係る経年分析!H$49,"▲","-"))),ROUND(VALUE(SUBSTITUTE(実質収支比率等に係る経年分析!H$49,"▲","-")),2),NA())</f>
        <v>-4</v>
      </c>
      <c r="E21" s="156">
        <f>IF(ISNUMBER(VALUE(SUBSTITUTE(実質収支比率等に係る経年分析!I$49,"▲","-"))),ROUND(VALUE(SUBSTITUTE(実質収支比率等に係る経年分析!I$49,"▲","-")),2),NA())</f>
        <v>-1.87</v>
      </c>
      <c r="F21" s="156">
        <f>IF(ISNUMBER(VALUE(SUBSTITUTE(実質収支比率等に係る経年分析!J$49,"▲","-"))),ROUND(VALUE(SUBSTITUTE(実質収支比率等に係る経年分析!J$49,"▲","-")),2),NA())</f>
        <v>-2.96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0.56000000000000005</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0.51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1.64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2.4300000000000002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0.56000000000000005</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0.62</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0.55000000000000004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0.63</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4.84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5.46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5.57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6.34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6.51</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6.77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7.43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546</v>
      </c>
      <c r="E42" s="158"/>
      <c r="F42" s="158"/>
      <c r="G42" s="158">
        <f>'実質公債費比率（分子）の構造'!L$52</f>
        <v>525</v>
      </c>
      <c r="H42" s="158"/>
      <c r="I42" s="158"/>
      <c r="J42" s="158">
        <f>'実質公債費比率（分子）の構造'!M$52</f>
        <v>519</v>
      </c>
      <c r="K42" s="158"/>
      <c r="L42" s="158"/>
      <c r="M42" s="158">
        <f>'実質公債費比率（分子）の構造'!N$52</f>
        <v>527</v>
      </c>
      <c r="N42" s="158"/>
      <c r="O42" s="158"/>
      <c r="P42" s="158">
        <f>'実質公債費比率（分子）の構造'!O$52</f>
        <v>518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178</v>
      </c>
      <c r="C46" s="158"/>
      <c r="D46" s="158"/>
      <c r="E46" s="158">
        <f>'実質公債費比率（分子）の構造'!L$48</f>
        <v>196</v>
      </c>
      <c r="F46" s="158"/>
      <c r="G46" s="158"/>
      <c r="H46" s="158">
        <f>'実質公債費比率（分子）の構造'!M$48</f>
        <v>216</v>
      </c>
      <c r="I46" s="158"/>
      <c r="J46" s="158"/>
      <c r="K46" s="158">
        <f>'実質公債費比率（分子）の構造'!N$48</f>
        <v>160</v>
      </c>
      <c r="L46" s="158"/>
      <c r="M46" s="158"/>
      <c r="N46" s="158">
        <f>'実質公債費比率（分子）の構造'!O$48</f>
        <v>139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762</v>
      </c>
      <c r="C49" s="158"/>
      <c r="D49" s="158"/>
      <c r="E49" s="158">
        <f>'実質公債費比率（分子）の構造'!L$45</f>
        <v>847</v>
      </c>
      <c r="F49" s="158"/>
      <c r="G49" s="158"/>
      <c r="H49" s="158">
        <f>'実質公債費比率（分子）の構造'!M$45</f>
        <v>922</v>
      </c>
      <c r="I49" s="158"/>
      <c r="J49" s="158"/>
      <c r="K49" s="158">
        <f>'実質公債費比率（分子）の構造'!N$45</f>
        <v>916</v>
      </c>
      <c r="L49" s="158"/>
      <c r="M49" s="158"/>
      <c r="N49" s="158">
        <f>'実質公債費比率（分子）の構造'!O$45</f>
        <v>918</v>
      </c>
      <c r="O49" s="158"/>
      <c r="P49" s="158"/>
    </row>
    <row r="50" spans="1:16" x14ac:dyDescent="0.2">
      <c r="A50" s="158" t="s">
        <v>67</v>
      </c>
      <c r="B50" s="158" t="e">
        <f>NA()</f>
        <v>#N/A</v>
      </c>
      <c r="C50" s="158">
        <f>IF(ISNUMBER('実質公債費比率（分子）の構造'!K$53),'実質公債費比率（分子）の構造'!K$53,NA())</f>
        <v>394</v>
      </c>
      <c r="D50" s="158" t="e">
        <f>NA()</f>
        <v>#N/A</v>
      </c>
      <c r="E50" s="158" t="e">
        <f>NA()</f>
        <v>#N/A</v>
      </c>
      <c r="F50" s="158">
        <f>IF(ISNUMBER('実質公債費比率（分子）の構造'!L$53),'実質公債費比率（分子）の構造'!L$53,NA())</f>
        <v>518</v>
      </c>
      <c r="G50" s="158" t="e">
        <f>NA()</f>
        <v>#N/A</v>
      </c>
      <c r="H50" s="158" t="e">
        <f>NA()</f>
        <v>#N/A</v>
      </c>
      <c r="I50" s="158">
        <f>IF(ISNUMBER('実質公債費比率（分子）の構造'!M$53),'実質公債費比率（分子）の構造'!M$53,NA())</f>
        <v>619</v>
      </c>
      <c r="J50" s="158" t="e">
        <f>NA()</f>
        <v>#N/A</v>
      </c>
      <c r="K50" s="158" t="e">
        <f>NA()</f>
        <v>#N/A</v>
      </c>
      <c r="L50" s="158">
        <f>IF(ISNUMBER('実質公債費比率（分子）の構造'!N$53),'実質公債費比率（分子）の構造'!N$53,NA())</f>
        <v>549</v>
      </c>
      <c r="M50" s="158" t="e">
        <f>NA()</f>
        <v>#N/A</v>
      </c>
      <c r="N50" s="158" t="e">
        <f>NA()</f>
        <v>#N/A</v>
      </c>
      <c r="O50" s="158">
        <f>IF(ISNUMBER('実質公債費比率（分子）の構造'!O$53),'実質公債費比率（分子）の構造'!O$53,NA())</f>
        <v>539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6612</v>
      </c>
      <c r="E56" s="157"/>
      <c r="F56" s="157"/>
      <c r="G56" s="157">
        <f>'将来負担比率（分子）の構造'!J$52</f>
        <v>6368</v>
      </c>
      <c r="H56" s="157"/>
      <c r="I56" s="157"/>
      <c r="J56" s="157">
        <f>'将来負担比率（分子）の構造'!K$52</f>
        <v>6065</v>
      </c>
      <c r="K56" s="157"/>
      <c r="L56" s="157"/>
      <c r="M56" s="157">
        <f>'将来負担比率（分子）の構造'!L$52</f>
        <v>5702</v>
      </c>
      <c r="N56" s="157"/>
      <c r="O56" s="157"/>
      <c r="P56" s="157">
        <f>'将来負担比率（分子）の構造'!M$52</f>
        <v>5250</v>
      </c>
    </row>
    <row r="57" spans="1:16" x14ac:dyDescent="0.2">
      <c r="A57" s="157" t="s">
        <v>42</v>
      </c>
      <c r="B57" s="157"/>
      <c r="C57" s="157"/>
      <c r="D57" s="157">
        <f>'将来負担比率（分子）の構造'!I$51</f>
        <v>18</v>
      </c>
      <c r="E57" s="157"/>
      <c r="F57" s="157"/>
      <c r="G57" s="157">
        <f>'将来負担比率（分子）の構造'!J$51</f>
        <v>8</v>
      </c>
      <c r="H57" s="157"/>
      <c r="I57" s="157"/>
      <c r="J57" s="157">
        <f>'将来負担比率（分子）の構造'!K$51</f>
        <v>63</v>
      </c>
      <c r="K57" s="157"/>
      <c r="L57" s="157"/>
      <c r="M57" s="157">
        <f>'将来負担比率（分子）の構造'!L$51</f>
        <v>53</v>
      </c>
      <c r="N57" s="157"/>
      <c r="O57" s="157"/>
      <c r="P57" s="157">
        <f>'将来負担比率（分子）の構造'!M$51</f>
        <v>47</v>
      </c>
    </row>
    <row r="58" spans="1:16" x14ac:dyDescent="0.2">
      <c r="A58" s="157" t="s">
        <v>41</v>
      </c>
      <c r="B58" s="157"/>
      <c r="C58" s="157"/>
      <c r="D58" s="157">
        <f>'将来負担比率（分子）の構造'!I$50</f>
        <v>1713</v>
      </c>
      <c r="E58" s="157"/>
      <c r="F58" s="157"/>
      <c r="G58" s="157">
        <f>'将来負担比率（分子）の構造'!J$50</f>
        <v>2133</v>
      </c>
      <c r="H58" s="157"/>
      <c r="I58" s="157"/>
      <c r="J58" s="157">
        <f>'将来負担比率（分子）の構造'!K$50</f>
        <v>2331</v>
      </c>
      <c r="K58" s="157"/>
      <c r="L58" s="157"/>
      <c r="M58" s="157">
        <f>'将来負担比率（分子）の構造'!L$50</f>
        <v>2566</v>
      </c>
      <c r="N58" s="157"/>
      <c r="O58" s="157"/>
      <c r="P58" s="157">
        <f>'将来負担比率（分子）の構造'!M$50</f>
        <v>2752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1378</v>
      </c>
      <c r="C62" s="157"/>
      <c r="D62" s="157"/>
      <c r="E62" s="157">
        <f>'将来負担比率（分子）の構造'!J$45</f>
        <v>1333</v>
      </c>
      <c r="F62" s="157"/>
      <c r="G62" s="157"/>
      <c r="H62" s="157">
        <f>'将来負担比率（分子）の構造'!K$45</f>
        <v>1344</v>
      </c>
      <c r="I62" s="157"/>
      <c r="J62" s="157"/>
      <c r="K62" s="157">
        <f>'将来負担比率（分子）の構造'!L$45</f>
        <v>1307</v>
      </c>
      <c r="L62" s="157"/>
      <c r="M62" s="157"/>
      <c r="N62" s="157">
        <f>'将来負担比率（分子）の構造'!M$45</f>
        <v>1299</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2281</v>
      </c>
      <c r="C64" s="157"/>
      <c r="D64" s="157"/>
      <c r="E64" s="157">
        <f>'将来負担比率（分子）の構造'!J$43</f>
        <v>2270</v>
      </c>
      <c r="F64" s="157"/>
      <c r="G64" s="157"/>
      <c r="H64" s="157">
        <f>'将来負担比率（分子）の構造'!K$43</f>
        <v>2383</v>
      </c>
      <c r="I64" s="157"/>
      <c r="J64" s="157"/>
      <c r="K64" s="157">
        <f>'将来負担比率（分子）の構造'!L$43</f>
        <v>2157</v>
      </c>
      <c r="L64" s="157"/>
      <c r="M64" s="157"/>
      <c r="N64" s="157">
        <f>'将来負担比率（分子）の構造'!M$43</f>
        <v>1813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8964</v>
      </c>
      <c r="C66" s="157"/>
      <c r="D66" s="157"/>
      <c r="E66" s="157">
        <f>'将来負担比率（分子）の構造'!J$41</f>
        <v>8822</v>
      </c>
      <c r="F66" s="157"/>
      <c r="G66" s="157"/>
      <c r="H66" s="157">
        <f>'将来負担比率（分子）の構造'!K$41</f>
        <v>8323</v>
      </c>
      <c r="I66" s="157"/>
      <c r="J66" s="157"/>
      <c r="K66" s="157">
        <f>'将来負担比率（分子）の構造'!L$41</f>
        <v>7705</v>
      </c>
      <c r="L66" s="157"/>
      <c r="M66" s="157"/>
      <c r="N66" s="157">
        <f>'将来負担比率（分子）の構造'!M$41</f>
        <v>6963</v>
      </c>
      <c r="O66" s="157"/>
      <c r="P66" s="157"/>
    </row>
    <row r="67" spans="1:16" x14ac:dyDescent="0.2">
      <c r="A67" s="157" t="s">
        <v>71</v>
      </c>
      <c r="B67" s="157" t="e">
        <f>NA()</f>
        <v>#N/A</v>
      </c>
      <c r="C67" s="157">
        <f>IF(ISNUMBER('将来負担比率（分子）の構造'!I$53), IF('将来負担比率（分子）の構造'!I$53 &lt; 0, 0, '将来負担比率（分子）の構造'!I$53), NA())</f>
        <v>4280</v>
      </c>
      <c r="D67" s="157" t="e">
        <f>NA()</f>
        <v>#N/A</v>
      </c>
      <c r="E67" s="157" t="e">
        <f>NA()</f>
        <v>#N/A</v>
      </c>
      <c r="F67" s="157">
        <f>IF(ISNUMBER('将来負担比率（分子）の構造'!J$53), IF('将来負担比率（分子）の構造'!J$53 &lt; 0, 0, '将来負担比率（分子）の構造'!J$53), NA())</f>
        <v>3917</v>
      </c>
      <c r="G67" s="157" t="e">
        <f>NA()</f>
        <v>#N/A</v>
      </c>
      <c r="H67" s="157" t="e">
        <f>NA()</f>
        <v>#N/A</v>
      </c>
      <c r="I67" s="157">
        <f>IF(ISNUMBER('将来負担比率（分子）の構造'!K$53), IF('将来負担比率（分子）の構造'!K$53 &lt; 0, 0, '将来負担比率（分子）の構造'!K$53), NA())</f>
        <v>3591</v>
      </c>
      <c r="J67" s="157" t="e">
        <f>NA()</f>
        <v>#N/A</v>
      </c>
      <c r="K67" s="157" t="e">
        <f>NA()</f>
        <v>#N/A</v>
      </c>
      <c r="L67" s="157">
        <f>IF(ISNUMBER('将来負担比率（分子）の構造'!L$53), IF('将来負担比率（分子）の構造'!L$53 &lt; 0, 0, '将来負担比率（分子）の構造'!L$53), NA())</f>
        <v>2848</v>
      </c>
      <c r="M67" s="157" t="e">
        <f>NA()</f>
        <v>#N/A</v>
      </c>
      <c r="N67" s="157" t="e">
        <f>NA()</f>
        <v>#N/A</v>
      </c>
      <c r="O67" s="157">
        <f>IF(ISNUMBER('将来負担比率（分子）の構造'!M$53), IF('将来負担比率（分子）の構造'!M$53 &lt; 0, 0, '将来負担比率（分子）の構造'!M$53), NA())</f>
        <v>2025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1242</v>
      </c>
      <c r="C72" s="161">
        <f>基金残高に係る経年分析!G55</f>
        <v>1301</v>
      </c>
      <c r="D72" s="161">
        <f>基金残高に係る経年分析!H55</f>
        <v>1303</v>
      </c>
    </row>
    <row r="73" spans="1:16" x14ac:dyDescent="0.2">
      <c r="A73" s="160" t="s">
        <v>74</v>
      </c>
      <c r="B73" s="161">
        <f>基金残高に係る経年分析!F56</f>
        <v>52</v>
      </c>
      <c r="C73" s="161">
        <f>基金残高に係る経年分析!G56</f>
        <v>52</v>
      </c>
      <c r="D73" s="161">
        <f>基金残高に係る経年分析!H56</f>
        <v>52</v>
      </c>
    </row>
    <row r="74" spans="1:16" x14ac:dyDescent="0.2">
      <c r="A74" s="160" t="s">
        <v>75</v>
      </c>
      <c r="B74" s="161">
        <f>基金残高に係る経年分析!F57</f>
        <v>735</v>
      </c>
      <c r="C74" s="161">
        <f>基金残高に係る経年分析!G57</f>
        <v>826</v>
      </c>
      <c r="D74" s="161">
        <f>基金残高に係る経年分析!H57</f>
        <v>950</v>
      </c>
    </row>
  </sheetData>
  <sheetProtection algorithmName="SHA-512" hashValue="i3KWfFfiExDBM18tNWHhfwf9i+pW8Nil6vb72sBN07qQ5+baZ9Nf50VdZv4Ug19tQsLRmH9HIPUCcobci7fS5g==" saltValue="nKwCFA5aeFDF61LMwROc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2"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1986718</v>
      </c>
      <c r="S5" s="664"/>
      <c r="T5" s="664"/>
      <c r="U5" s="664"/>
      <c r="V5" s="664"/>
      <c r="W5" s="664"/>
      <c r="X5" s="664"/>
      <c r="Y5" s="689"/>
      <c r="Z5" s="702">
        <v>18.3</v>
      </c>
      <c r="AA5" s="702"/>
      <c r="AB5" s="702"/>
      <c r="AC5" s="702"/>
      <c r="AD5" s="703">
        <v>1986718</v>
      </c>
      <c r="AE5" s="703"/>
      <c r="AF5" s="703"/>
      <c r="AG5" s="703"/>
      <c r="AH5" s="703"/>
      <c r="AI5" s="703"/>
      <c r="AJ5" s="703"/>
      <c r="AK5" s="703"/>
      <c r="AL5" s="690">
        <v>35.4</v>
      </c>
      <c r="AM5" s="672"/>
      <c r="AN5" s="672"/>
      <c r="AO5" s="691"/>
      <c r="AP5" s="666" t="s">
        <v>216</v>
      </c>
      <c r="AQ5" s="667"/>
      <c r="AR5" s="667"/>
      <c r="AS5" s="667"/>
      <c r="AT5" s="667"/>
      <c r="AU5" s="667"/>
      <c r="AV5" s="667"/>
      <c r="AW5" s="667"/>
      <c r="AX5" s="667"/>
      <c r="AY5" s="667"/>
      <c r="AZ5" s="667"/>
      <c r="BA5" s="667"/>
      <c r="BB5" s="667"/>
      <c r="BC5" s="667"/>
      <c r="BD5" s="667"/>
      <c r="BE5" s="667"/>
      <c r="BF5" s="668"/>
      <c r="BG5" s="608">
        <v>1986718</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122225</v>
      </c>
      <c r="S6" s="609"/>
      <c r="T6" s="609"/>
      <c r="U6" s="609"/>
      <c r="V6" s="609"/>
      <c r="W6" s="609"/>
      <c r="X6" s="609"/>
      <c r="Y6" s="610"/>
      <c r="Z6" s="646">
        <v>1.1000000000000001</v>
      </c>
      <c r="AA6" s="646"/>
      <c r="AB6" s="646"/>
      <c r="AC6" s="646"/>
      <c r="AD6" s="647">
        <v>122225</v>
      </c>
      <c r="AE6" s="647"/>
      <c r="AF6" s="647"/>
      <c r="AG6" s="647"/>
      <c r="AH6" s="647"/>
      <c r="AI6" s="647"/>
      <c r="AJ6" s="647"/>
      <c r="AK6" s="647"/>
      <c r="AL6" s="611">
        <v>2.2000000000000002</v>
      </c>
      <c r="AM6" s="612"/>
      <c r="AN6" s="612"/>
      <c r="AO6" s="648"/>
      <c r="AP6" s="605" t="s">
        <v>221</v>
      </c>
      <c r="AQ6" s="606"/>
      <c r="AR6" s="606"/>
      <c r="AS6" s="606"/>
      <c r="AT6" s="606"/>
      <c r="AU6" s="606"/>
      <c r="AV6" s="606"/>
      <c r="AW6" s="606"/>
      <c r="AX6" s="606"/>
      <c r="AY6" s="606"/>
      <c r="AZ6" s="606"/>
      <c r="BA6" s="606"/>
      <c r="BB6" s="606"/>
      <c r="BC6" s="606"/>
      <c r="BD6" s="606"/>
      <c r="BE6" s="606"/>
      <c r="BF6" s="607"/>
      <c r="BG6" s="608">
        <v>1986718</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94824</v>
      </c>
      <c r="CS6" s="609"/>
      <c r="CT6" s="609"/>
      <c r="CU6" s="609"/>
      <c r="CV6" s="609"/>
      <c r="CW6" s="609"/>
      <c r="CX6" s="609"/>
      <c r="CY6" s="610"/>
      <c r="CZ6" s="690">
        <v>0.9</v>
      </c>
      <c r="DA6" s="672"/>
      <c r="DB6" s="672"/>
      <c r="DC6" s="692"/>
      <c r="DD6" s="614" t="s">
        <v>121</v>
      </c>
      <c r="DE6" s="609"/>
      <c r="DF6" s="609"/>
      <c r="DG6" s="609"/>
      <c r="DH6" s="609"/>
      <c r="DI6" s="609"/>
      <c r="DJ6" s="609"/>
      <c r="DK6" s="609"/>
      <c r="DL6" s="609"/>
      <c r="DM6" s="609"/>
      <c r="DN6" s="609"/>
      <c r="DO6" s="609"/>
      <c r="DP6" s="610"/>
      <c r="DQ6" s="614">
        <v>94824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427</v>
      </c>
      <c r="S7" s="609"/>
      <c r="T7" s="609"/>
      <c r="U7" s="609"/>
      <c r="V7" s="609"/>
      <c r="W7" s="609"/>
      <c r="X7" s="609"/>
      <c r="Y7" s="610"/>
      <c r="Z7" s="646">
        <v>0</v>
      </c>
      <c r="AA7" s="646"/>
      <c r="AB7" s="646"/>
      <c r="AC7" s="646"/>
      <c r="AD7" s="647">
        <v>427</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648749</v>
      </c>
      <c r="BH7" s="609"/>
      <c r="BI7" s="609"/>
      <c r="BJ7" s="609"/>
      <c r="BK7" s="609"/>
      <c r="BL7" s="609"/>
      <c r="BM7" s="609"/>
      <c r="BN7" s="610"/>
      <c r="BO7" s="646">
        <v>32.700000000000003</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1866780</v>
      </c>
      <c r="CS7" s="609"/>
      <c r="CT7" s="609"/>
      <c r="CU7" s="609"/>
      <c r="CV7" s="609"/>
      <c r="CW7" s="609"/>
      <c r="CX7" s="609"/>
      <c r="CY7" s="610"/>
      <c r="CZ7" s="646">
        <v>17.899999999999999</v>
      </c>
      <c r="DA7" s="646"/>
      <c r="DB7" s="646"/>
      <c r="DC7" s="646"/>
      <c r="DD7" s="614">
        <v>7543</v>
      </c>
      <c r="DE7" s="609"/>
      <c r="DF7" s="609"/>
      <c r="DG7" s="609"/>
      <c r="DH7" s="609"/>
      <c r="DI7" s="609"/>
      <c r="DJ7" s="609"/>
      <c r="DK7" s="609"/>
      <c r="DL7" s="609"/>
      <c r="DM7" s="609"/>
      <c r="DN7" s="609"/>
      <c r="DO7" s="609"/>
      <c r="DP7" s="610"/>
      <c r="DQ7" s="614">
        <v>1063646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9340</v>
      </c>
      <c r="S8" s="609"/>
      <c r="T8" s="609"/>
      <c r="U8" s="609"/>
      <c r="V8" s="609"/>
      <c r="W8" s="609"/>
      <c r="X8" s="609"/>
      <c r="Y8" s="610"/>
      <c r="Z8" s="646">
        <v>0.1</v>
      </c>
      <c r="AA8" s="646"/>
      <c r="AB8" s="646"/>
      <c r="AC8" s="646"/>
      <c r="AD8" s="647">
        <v>9340</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26948</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4475682</v>
      </c>
      <c r="CS8" s="609"/>
      <c r="CT8" s="609"/>
      <c r="CU8" s="609"/>
      <c r="CV8" s="609"/>
      <c r="CW8" s="609"/>
      <c r="CX8" s="609"/>
      <c r="CY8" s="610"/>
      <c r="CZ8" s="646">
        <v>42.8</v>
      </c>
      <c r="DA8" s="646"/>
      <c r="DB8" s="646"/>
      <c r="DC8" s="646"/>
      <c r="DD8" s="614">
        <v>246692</v>
      </c>
      <c r="DE8" s="609"/>
      <c r="DF8" s="609"/>
      <c r="DG8" s="609"/>
      <c r="DH8" s="609"/>
      <c r="DI8" s="609"/>
      <c r="DJ8" s="609"/>
      <c r="DK8" s="609"/>
      <c r="DL8" s="609"/>
      <c r="DM8" s="609"/>
      <c r="DN8" s="609"/>
      <c r="DO8" s="609"/>
      <c r="DP8" s="610"/>
      <c r="DQ8" s="614">
        <v>2075988</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9168</v>
      </c>
      <c r="S9" s="609"/>
      <c r="T9" s="609"/>
      <c r="U9" s="609"/>
      <c r="V9" s="609"/>
      <c r="W9" s="609"/>
      <c r="X9" s="609"/>
      <c r="Y9" s="610"/>
      <c r="Z9" s="646">
        <v>0.1</v>
      </c>
      <c r="AA9" s="646"/>
      <c r="AB9" s="646"/>
      <c r="AC9" s="646"/>
      <c r="AD9" s="647">
        <v>9168</v>
      </c>
      <c r="AE9" s="647"/>
      <c r="AF9" s="647"/>
      <c r="AG9" s="647"/>
      <c r="AH9" s="647"/>
      <c r="AI9" s="647"/>
      <c r="AJ9" s="647"/>
      <c r="AK9" s="647"/>
      <c r="AL9" s="611">
        <v>0.2</v>
      </c>
      <c r="AM9" s="612"/>
      <c r="AN9" s="612"/>
      <c r="AO9" s="648"/>
      <c r="AP9" s="605" t="s">
        <v>230</v>
      </c>
      <c r="AQ9" s="606"/>
      <c r="AR9" s="606"/>
      <c r="AS9" s="606"/>
      <c r="AT9" s="606"/>
      <c r="AU9" s="606"/>
      <c r="AV9" s="606"/>
      <c r="AW9" s="606"/>
      <c r="AX9" s="606"/>
      <c r="AY9" s="606"/>
      <c r="AZ9" s="606"/>
      <c r="BA9" s="606"/>
      <c r="BB9" s="606"/>
      <c r="BC9" s="606"/>
      <c r="BD9" s="606"/>
      <c r="BE9" s="606"/>
      <c r="BF9" s="607"/>
      <c r="BG9" s="608">
        <v>515944</v>
      </c>
      <c r="BH9" s="609"/>
      <c r="BI9" s="609"/>
      <c r="BJ9" s="609"/>
      <c r="BK9" s="609"/>
      <c r="BL9" s="609"/>
      <c r="BM9" s="609"/>
      <c r="BN9" s="610"/>
      <c r="BO9" s="646">
        <v>26</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604182</v>
      </c>
      <c r="CS9" s="609"/>
      <c r="CT9" s="609"/>
      <c r="CU9" s="609"/>
      <c r="CV9" s="609"/>
      <c r="CW9" s="609"/>
      <c r="CX9" s="609"/>
      <c r="CY9" s="610"/>
      <c r="CZ9" s="646">
        <v>5.8</v>
      </c>
      <c r="DA9" s="646"/>
      <c r="DB9" s="646"/>
      <c r="DC9" s="646"/>
      <c r="DD9" s="614">
        <v>40433</v>
      </c>
      <c r="DE9" s="609"/>
      <c r="DF9" s="609"/>
      <c r="DG9" s="609"/>
      <c r="DH9" s="609"/>
      <c r="DI9" s="609"/>
      <c r="DJ9" s="609"/>
      <c r="DK9" s="609"/>
      <c r="DL9" s="609"/>
      <c r="DM9" s="609"/>
      <c r="DN9" s="609"/>
      <c r="DO9" s="609"/>
      <c r="DP9" s="610"/>
      <c r="DQ9" s="614">
        <v>460020</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38185</v>
      </c>
      <c r="BH10" s="609"/>
      <c r="BI10" s="609"/>
      <c r="BJ10" s="609"/>
      <c r="BK10" s="609"/>
      <c r="BL10" s="609"/>
      <c r="BM10" s="609"/>
      <c r="BN10" s="610"/>
      <c r="BO10" s="646">
        <v>1.9</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13230</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13230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472963</v>
      </c>
      <c r="S11" s="609"/>
      <c r="T11" s="609"/>
      <c r="U11" s="609"/>
      <c r="V11" s="609"/>
      <c r="W11" s="609"/>
      <c r="X11" s="609"/>
      <c r="Y11" s="610"/>
      <c r="Z11" s="611">
        <v>4.3</v>
      </c>
      <c r="AA11" s="612"/>
      <c r="AB11" s="612"/>
      <c r="AC11" s="613"/>
      <c r="AD11" s="614">
        <v>472963</v>
      </c>
      <c r="AE11" s="609"/>
      <c r="AF11" s="609"/>
      <c r="AG11" s="609"/>
      <c r="AH11" s="609"/>
      <c r="AI11" s="609"/>
      <c r="AJ11" s="609"/>
      <c r="AK11" s="610"/>
      <c r="AL11" s="611">
        <v>8.4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67672</v>
      </c>
      <c r="BH11" s="609"/>
      <c r="BI11" s="609"/>
      <c r="BJ11" s="609"/>
      <c r="BK11" s="609"/>
      <c r="BL11" s="609"/>
      <c r="BM11" s="609"/>
      <c r="BN11" s="610"/>
      <c r="BO11" s="646">
        <v>3.4</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719718</v>
      </c>
      <c r="CS11" s="609"/>
      <c r="CT11" s="609"/>
      <c r="CU11" s="609"/>
      <c r="CV11" s="609"/>
      <c r="CW11" s="609"/>
      <c r="CX11" s="609"/>
      <c r="CY11" s="610"/>
      <c r="CZ11" s="646">
        <v>6.9</v>
      </c>
      <c r="DA11" s="646"/>
      <c r="DB11" s="646"/>
      <c r="DC11" s="646"/>
      <c r="DD11" s="614">
        <v>142751</v>
      </c>
      <c r="DE11" s="609"/>
      <c r="DF11" s="609"/>
      <c r="DG11" s="609"/>
      <c r="DH11" s="609"/>
      <c r="DI11" s="609"/>
      <c r="DJ11" s="609"/>
      <c r="DK11" s="609"/>
      <c r="DL11" s="609"/>
      <c r="DM11" s="609"/>
      <c r="DN11" s="609"/>
      <c r="DO11" s="609"/>
      <c r="DP11" s="610"/>
      <c r="DQ11" s="614">
        <v>361956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4668</v>
      </c>
      <c r="S12" s="609"/>
      <c r="T12" s="609"/>
      <c r="U12" s="609"/>
      <c r="V12" s="609"/>
      <c r="W12" s="609"/>
      <c r="X12" s="609"/>
      <c r="Y12" s="610"/>
      <c r="Z12" s="646">
        <v>0</v>
      </c>
      <c r="AA12" s="646"/>
      <c r="AB12" s="646"/>
      <c r="AC12" s="646"/>
      <c r="AD12" s="647">
        <v>4668</v>
      </c>
      <c r="AE12" s="647"/>
      <c r="AF12" s="647"/>
      <c r="AG12" s="647"/>
      <c r="AH12" s="647"/>
      <c r="AI12" s="647"/>
      <c r="AJ12" s="647"/>
      <c r="AK12" s="647"/>
      <c r="AL12" s="611">
        <v>0.1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1093241</v>
      </c>
      <c r="BH12" s="609"/>
      <c r="BI12" s="609"/>
      <c r="BJ12" s="609"/>
      <c r="BK12" s="609"/>
      <c r="BL12" s="609"/>
      <c r="BM12" s="609"/>
      <c r="BN12" s="610"/>
      <c r="BO12" s="646">
        <v>55</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80828</v>
      </c>
      <c r="CS12" s="609"/>
      <c r="CT12" s="609"/>
      <c r="CU12" s="609"/>
      <c r="CV12" s="609"/>
      <c r="CW12" s="609"/>
      <c r="CX12" s="609"/>
      <c r="CY12" s="610"/>
      <c r="CZ12" s="646">
        <v>0.8</v>
      </c>
      <c r="DA12" s="646"/>
      <c r="DB12" s="646"/>
      <c r="DC12" s="646"/>
      <c r="DD12" s="614" t="s">
        <v>121</v>
      </c>
      <c r="DE12" s="609"/>
      <c r="DF12" s="609"/>
      <c r="DG12" s="609"/>
      <c r="DH12" s="609"/>
      <c r="DI12" s="609"/>
      <c r="DJ12" s="609"/>
      <c r="DK12" s="609"/>
      <c r="DL12" s="609"/>
      <c r="DM12" s="609"/>
      <c r="DN12" s="609"/>
      <c r="DO12" s="609"/>
      <c r="DP12" s="610"/>
      <c r="DQ12" s="614">
        <v>34853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1084769</v>
      </c>
      <c r="BH13" s="609"/>
      <c r="BI13" s="609"/>
      <c r="BJ13" s="609"/>
      <c r="BK13" s="609"/>
      <c r="BL13" s="609"/>
      <c r="BM13" s="609"/>
      <c r="BN13" s="610"/>
      <c r="BO13" s="646">
        <v>54.6</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716763</v>
      </c>
      <c r="CS13" s="609"/>
      <c r="CT13" s="609"/>
      <c r="CU13" s="609"/>
      <c r="CV13" s="609"/>
      <c r="CW13" s="609"/>
      <c r="CX13" s="609"/>
      <c r="CY13" s="610"/>
      <c r="CZ13" s="646">
        <v>6.9</v>
      </c>
      <c r="DA13" s="646"/>
      <c r="DB13" s="646"/>
      <c r="DC13" s="646"/>
      <c r="DD13" s="614">
        <v>244642</v>
      </c>
      <c r="DE13" s="609"/>
      <c r="DF13" s="609"/>
      <c r="DG13" s="609"/>
      <c r="DH13" s="609"/>
      <c r="DI13" s="609"/>
      <c r="DJ13" s="609"/>
      <c r="DK13" s="609"/>
      <c r="DL13" s="609"/>
      <c r="DM13" s="609"/>
      <c r="DN13" s="609"/>
      <c r="DO13" s="609"/>
      <c r="DP13" s="610"/>
      <c r="DQ13" s="614">
        <v>518378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87697</v>
      </c>
      <c r="BH14" s="609"/>
      <c r="BI14" s="609"/>
      <c r="BJ14" s="609"/>
      <c r="BK14" s="609"/>
      <c r="BL14" s="609"/>
      <c r="BM14" s="609"/>
      <c r="BN14" s="610"/>
      <c r="BO14" s="646">
        <v>4.4000000000000004</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263459</v>
      </c>
      <c r="CS14" s="609"/>
      <c r="CT14" s="609"/>
      <c r="CU14" s="609"/>
      <c r="CV14" s="609"/>
      <c r="CW14" s="609"/>
      <c r="CX14" s="609"/>
      <c r="CY14" s="610"/>
      <c r="CZ14" s="646">
        <v>2.5</v>
      </c>
      <c r="DA14" s="646"/>
      <c r="DB14" s="646"/>
      <c r="DC14" s="646"/>
      <c r="DD14" s="614" t="s">
        <v>121</v>
      </c>
      <c r="DE14" s="609"/>
      <c r="DF14" s="609"/>
      <c r="DG14" s="609"/>
      <c r="DH14" s="609"/>
      <c r="DI14" s="609"/>
      <c r="DJ14" s="609"/>
      <c r="DK14" s="609"/>
      <c r="DL14" s="609"/>
      <c r="DM14" s="609"/>
      <c r="DN14" s="609"/>
      <c r="DO14" s="609"/>
      <c r="DP14" s="610"/>
      <c r="DQ14" s="614">
        <v>263217</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8787</v>
      </c>
      <c r="S15" s="609"/>
      <c r="T15" s="609"/>
      <c r="U15" s="609"/>
      <c r="V15" s="609"/>
      <c r="W15" s="609"/>
      <c r="X15" s="609"/>
      <c r="Y15" s="610"/>
      <c r="Z15" s="646">
        <v>0.1</v>
      </c>
      <c r="AA15" s="646"/>
      <c r="AB15" s="646"/>
      <c r="AC15" s="646"/>
      <c r="AD15" s="647">
        <v>8787</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157031</v>
      </c>
      <c r="BH15" s="609"/>
      <c r="BI15" s="609"/>
      <c r="BJ15" s="609"/>
      <c r="BK15" s="609"/>
      <c r="BL15" s="609"/>
      <c r="BM15" s="609"/>
      <c r="BN15" s="610"/>
      <c r="BO15" s="646">
        <v>7.9</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667518</v>
      </c>
      <c r="CS15" s="609"/>
      <c r="CT15" s="609"/>
      <c r="CU15" s="609"/>
      <c r="CV15" s="609"/>
      <c r="CW15" s="609"/>
      <c r="CX15" s="609"/>
      <c r="CY15" s="610"/>
      <c r="CZ15" s="646">
        <v>6.4</v>
      </c>
      <c r="DA15" s="646"/>
      <c r="DB15" s="646"/>
      <c r="DC15" s="646"/>
      <c r="DD15" s="614">
        <v>14420</v>
      </c>
      <c r="DE15" s="609"/>
      <c r="DF15" s="609"/>
      <c r="DG15" s="609"/>
      <c r="DH15" s="609"/>
      <c r="DI15" s="609"/>
      <c r="DJ15" s="609"/>
      <c r="DK15" s="609"/>
      <c r="DL15" s="609"/>
      <c r="DM15" s="609"/>
      <c r="DN15" s="609"/>
      <c r="DO15" s="609"/>
      <c r="DP15" s="610"/>
      <c r="DQ15" s="614">
        <v>602803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32195</v>
      </c>
      <c r="S16" s="609"/>
      <c r="T16" s="609"/>
      <c r="U16" s="609"/>
      <c r="V16" s="609"/>
      <c r="W16" s="609"/>
      <c r="X16" s="609"/>
      <c r="Y16" s="610"/>
      <c r="Z16" s="646">
        <v>0.3</v>
      </c>
      <c r="AA16" s="646"/>
      <c r="AB16" s="646"/>
      <c r="AC16" s="646"/>
      <c r="AD16" s="647">
        <v>32195</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27978</v>
      </c>
      <c r="CS16" s="609"/>
      <c r="CT16" s="609"/>
      <c r="CU16" s="609"/>
      <c r="CV16" s="609"/>
      <c r="CW16" s="609"/>
      <c r="CX16" s="609"/>
      <c r="CY16" s="610"/>
      <c r="CZ16" s="646">
        <v>0.3</v>
      </c>
      <c r="DA16" s="646"/>
      <c r="DB16" s="646"/>
      <c r="DC16" s="646"/>
      <c r="DD16" s="614" t="s">
        <v>121</v>
      </c>
      <c r="DE16" s="609"/>
      <c r="DF16" s="609"/>
      <c r="DG16" s="609"/>
      <c r="DH16" s="609"/>
      <c r="DI16" s="609"/>
      <c r="DJ16" s="609"/>
      <c r="DK16" s="609"/>
      <c r="DL16" s="609"/>
      <c r="DM16" s="609"/>
      <c r="DN16" s="609"/>
      <c r="DO16" s="609"/>
      <c r="DP16" s="610"/>
      <c r="DQ16" s="614">
        <v>4145</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81334</v>
      </c>
      <c r="S17" s="609"/>
      <c r="T17" s="609"/>
      <c r="U17" s="609"/>
      <c r="V17" s="609"/>
      <c r="W17" s="609"/>
      <c r="X17" s="609"/>
      <c r="Y17" s="610"/>
      <c r="Z17" s="646">
        <v>0.7</v>
      </c>
      <c r="AA17" s="646"/>
      <c r="AB17" s="646"/>
      <c r="AC17" s="646"/>
      <c r="AD17" s="647">
        <v>81334</v>
      </c>
      <c r="AE17" s="647"/>
      <c r="AF17" s="647"/>
      <c r="AG17" s="647"/>
      <c r="AH17" s="647"/>
      <c r="AI17" s="647"/>
      <c r="AJ17" s="647"/>
      <c r="AK17" s="647"/>
      <c r="AL17" s="611">
        <v>1.5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918316</v>
      </c>
      <c r="CS17" s="609"/>
      <c r="CT17" s="609"/>
      <c r="CU17" s="609"/>
      <c r="CV17" s="609"/>
      <c r="CW17" s="609"/>
      <c r="CX17" s="609"/>
      <c r="CY17" s="610"/>
      <c r="CZ17" s="646">
        <v>8.8000000000000007</v>
      </c>
      <c r="DA17" s="646"/>
      <c r="DB17" s="646"/>
      <c r="DC17" s="646"/>
      <c r="DD17" s="614" t="s">
        <v>121</v>
      </c>
      <c r="DE17" s="609"/>
      <c r="DF17" s="609"/>
      <c r="DG17" s="609"/>
      <c r="DH17" s="609"/>
      <c r="DI17" s="609"/>
      <c r="DJ17" s="609"/>
      <c r="DK17" s="609"/>
      <c r="DL17" s="609"/>
      <c r="DM17" s="609"/>
      <c r="DN17" s="609"/>
      <c r="DO17" s="609"/>
      <c r="DP17" s="610"/>
      <c r="DQ17" s="614">
        <v>908401</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16017</v>
      </c>
      <c r="S18" s="609"/>
      <c r="T18" s="609"/>
      <c r="U18" s="609"/>
      <c r="V18" s="609"/>
      <c r="W18" s="609"/>
      <c r="X18" s="609"/>
      <c r="Y18" s="610"/>
      <c r="Z18" s="646">
        <v>0.1</v>
      </c>
      <c r="AA18" s="646"/>
      <c r="AB18" s="646"/>
      <c r="AC18" s="646"/>
      <c r="AD18" s="647">
        <v>16017</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65306</v>
      </c>
      <c r="S19" s="609"/>
      <c r="T19" s="609"/>
      <c r="U19" s="609"/>
      <c r="V19" s="609"/>
      <c r="W19" s="609"/>
      <c r="X19" s="609"/>
      <c r="Y19" s="610"/>
      <c r="Z19" s="646">
        <v>0.6</v>
      </c>
      <c r="AA19" s="646"/>
      <c r="AB19" s="646"/>
      <c r="AC19" s="646"/>
      <c r="AD19" s="647">
        <v>65306</v>
      </c>
      <c r="AE19" s="647"/>
      <c r="AF19" s="647"/>
      <c r="AG19" s="647"/>
      <c r="AH19" s="647"/>
      <c r="AI19" s="647"/>
      <c r="AJ19" s="647"/>
      <c r="AK19" s="647"/>
      <c r="AL19" s="611">
        <v>1.2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11</v>
      </c>
      <c r="S20" s="609"/>
      <c r="T20" s="609"/>
      <c r="U20" s="609"/>
      <c r="V20" s="609"/>
      <c r="W20" s="609"/>
      <c r="X20" s="609"/>
      <c r="Y20" s="610"/>
      <c r="Z20" s="646">
        <v>0</v>
      </c>
      <c r="AA20" s="646"/>
      <c r="AB20" s="646"/>
      <c r="AC20" s="646"/>
      <c r="AD20" s="647">
        <v>11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10449278</v>
      </c>
      <c r="CS20" s="609"/>
      <c r="CT20" s="609"/>
      <c r="CU20" s="609"/>
      <c r="CV20" s="609"/>
      <c r="CW20" s="609"/>
      <c r="CX20" s="609"/>
      <c r="CY20" s="610"/>
      <c r="CZ20" s="646">
        <v>100</v>
      </c>
      <c r="DA20" s="646"/>
      <c r="DB20" s="646"/>
      <c r="DC20" s="646"/>
      <c r="DD20" s="614">
        <v>696481</v>
      </c>
      <c r="DE20" s="609"/>
      <c r="DF20" s="609"/>
      <c r="DG20" s="609"/>
      <c r="DH20" s="609"/>
      <c r="DI20" s="609"/>
      <c r="DJ20" s="609"/>
      <c r="DK20" s="609"/>
      <c r="DL20" s="609"/>
      <c r="DM20" s="609"/>
      <c r="DN20" s="609"/>
      <c r="DO20" s="609"/>
      <c r="DP20" s="610"/>
      <c r="DQ20" s="614">
        <v>6401461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3058893</v>
      </c>
      <c r="S21" s="609"/>
      <c r="T21" s="609"/>
      <c r="U21" s="609"/>
      <c r="V21" s="609"/>
      <c r="W21" s="609"/>
      <c r="X21" s="609"/>
      <c r="Y21" s="610"/>
      <c r="Z21" s="646">
        <v>28.1</v>
      </c>
      <c r="AA21" s="646"/>
      <c r="AB21" s="646"/>
      <c r="AC21" s="646"/>
      <c r="AD21" s="647">
        <v>2869354</v>
      </c>
      <c r="AE21" s="647"/>
      <c r="AF21" s="647"/>
      <c r="AG21" s="647"/>
      <c r="AH21" s="647"/>
      <c r="AI21" s="647"/>
      <c r="AJ21" s="647"/>
      <c r="AK21" s="647"/>
      <c r="AL21" s="611">
        <v>51.2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2869354</v>
      </c>
      <c r="S22" s="609"/>
      <c r="T22" s="609"/>
      <c r="U22" s="609"/>
      <c r="V22" s="609"/>
      <c r="W22" s="609"/>
      <c r="X22" s="609"/>
      <c r="Y22" s="610"/>
      <c r="Z22" s="646">
        <v>26.4</v>
      </c>
      <c r="AA22" s="646"/>
      <c r="AB22" s="646"/>
      <c r="AC22" s="646"/>
      <c r="AD22" s="647">
        <v>2869354</v>
      </c>
      <c r="AE22" s="647"/>
      <c r="AF22" s="647"/>
      <c r="AG22" s="647"/>
      <c r="AH22" s="647"/>
      <c r="AI22" s="647"/>
      <c r="AJ22" s="647"/>
      <c r="AK22" s="647"/>
      <c r="AL22" s="611">
        <v>51.2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189539</v>
      </c>
      <c r="S23" s="609"/>
      <c r="T23" s="609"/>
      <c r="U23" s="609"/>
      <c r="V23" s="609"/>
      <c r="W23" s="609"/>
      <c r="X23" s="609"/>
      <c r="Y23" s="610"/>
      <c r="Z23" s="646">
        <v>1.7</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5033312</v>
      </c>
      <c r="CS24" s="664"/>
      <c r="CT24" s="664"/>
      <c r="CU24" s="664"/>
      <c r="CV24" s="664"/>
      <c r="CW24" s="664"/>
      <c r="CX24" s="664"/>
      <c r="CY24" s="689"/>
      <c r="CZ24" s="690">
        <v>48.2</v>
      </c>
      <c r="DA24" s="672"/>
      <c r="DB24" s="672"/>
      <c r="DC24" s="692"/>
      <c r="DD24" s="688">
        <v>3101103</v>
      </c>
      <c r="DE24" s="664"/>
      <c r="DF24" s="664"/>
      <c r="DG24" s="664"/>
      <c r="DH24" s="664"/>
      <c r="DI24" s="664"/>
      <c r="DJ24" s="664"/>
      <c r="DK24" s="689"/>
      <c r="DL24" s="688">
        <v>2776762</v>
      </c>
      <c r="DM24" s="664"/>
      <c r="DN24" s="664"/>
      <c r="DO24" s="664"/>
      <c r="DP24" s="664"/>
      <c r="DQ24" s="664"/>
      <c r="DR24" s="664"/>
      <c r="DS24" s="664"/>
      <c r="DT24" s="664"/>
      <c r="DU24" s="664"/>
      <c r="DV24" s="689"/>
      <c r="DW24" s="690">
        <v>49.5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5786718</v>
      </c>
      <c r="S25" s="609"/>
      <c r="T25" s="609"/>
      <c r="U25" s="609"/>
      <c r="V25" s="609"/>
      <c r="W25" s="609"/>
      <c r="X25" s="609"/>
      <c r="Y25" s="610"/>
      <c r="Z25" s="646">
        <v>53.2</v>
      </c>
      <c r="AA25" s="646"/>
      <c r="AB25" s="646"/>
      <c r="AC25" s="646"/>
      <c r="AD25" s="647">
        <v>5597179</v>
      </c>
      <c r="AE25" s="647"/>
      <c r="AF25" s="647"/>
      <c r="AG25" s="647"/>
      <c r="AH25" s="647"/>
      <c r="AI25" s="647"/>
      <c r="AJ25" s="647"/>
      <c r="AK25" s="647"/>
      <c r="AL25" s="611">
        <v>99.9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1298437</v>
      </c>
      <c r="CS25" s="621"/>
      <c r="CT25" s="621"/>
      <c r="CU25" s="621"/>
      <c r="CV25" s="621"/>
      <c r="CW25" s="621"/>
      <c r="CX25" s="621"/>
      <c r="CY25" s="622"/>
      <c r="CZ25" s="611">
        <v>12.4</v>
      </c>
      <c r="DA25" s="623"/>
      <c r="DB25" s="623"/>
      <c r="DC25" s="624"/>
      <c r="DD25" s="614">
        <v>1190822</v>
      </c>
      <c r="DE25" s="621"/>
      <c r="DF25" s="621"/>
      <c r="DG25" s="621"/>
      <c r="DH25" s="621"/>
      <c r="DI25" s="621"/>
      <c r="DJ25" s="621"/>
      <c r="DK25" s="622"/>
      <c r="DL25" s="614">
        <v>1157815</v>
      </c>
      <c r="DM25" s="621"/>
      <c r="DN25" s="621"/>
      <c r="DO25" s="621"/>
      <c r="DP25" s="621"/>
      <c r="DQ25" s="621"/>
      <c r="DR25" s="621"/>
      <c r="DS25" s="621"/>
      <c r="DT25" s="621"/>
      <c r="DU25" s="621"/>
      <c r="DV25" s="622"/>
      <c r="DW25" s="611">
        <v>20.7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2334</v>
      </c>
      <c r="S26" s="609"/>
      <c r="T26" s="609"/>
      <c r="U26" s="609"/>
      <c r="V26" s="609"/>
      <c r="W26" s="609"/>
      <c r="X26" s="609"/>
      <c r="Y26" s="610"/>
      <c r="Z26" s="646">
        <v>0</v>
      </c>
      <c r="AA26" s="646"/>
      <c r="AB26" s="646"/>
      <c r="AC26" s="646"/>
      <c r="AD26" s="647">
        <v>2334</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711744</v>
      </c>
      <c r="CS26" s="609"/>
      <c r="CT26" s="609"/>
      <c r="CU26" s="609"/>
      <c r="CV26" s="609"/>
      <c r="CW26" s="609"/>
      <c r="CX26" s="609"/>
      <c r="CY26" s="610"/>
      <c r="CZ26" s="611">
        <v>6.8</v>
      </c>
      <c r="DA26" s="623"/>
      <c r="DB26" s="623"/>
      <c r="DC26" s="624"/>
      <c r="DD26" s="614">
        <v>678115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47844</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1986718</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2816559</v>
      </c>
      <c r="CS27" s="621"/>
      <c r="CT27" s="621"/>
      <c r="CU27" s="621"/>
      <c r="CV27" s="621"/>
      <c r="CW27" s="621"/>
      <c r="CX27" s="621"/>
      <c r="CY27" s="622"/>
      <c r="CZ27" s="611">
        <v>27</v>
      </c>
      <c r="DA27" s="623"/>
      <c r="DB27" s="623"/>
      <c r="DC27" s="624"/>
      <c r="DD27" s="614">
        <v>1001880</v>
      </c>
      <c r="DE27" s="621"/>
      <c r="DF27" s="621"/>
      <c r="DG27" s="621"/>
      <c r="DH27" s="621"/>
      <c r="DI27" s="621"/>
      <c r="DJ27" s="621"/>
      <c r="DK27" s="622"/>
      <c r="DL27" s="614">
        <v>710546</v>
      </c>
      <c r="DM27" s="621"/>
      <c r="DN27" s="621"/>
      <c r="DO27" s="621"/>
      <c r="DP27" s="621"/>
      <c r="DQ27" s="621"/>
      <c r="DR27" s="621"/>
      <c r="DS27" s="621"/>
      <c r="DT27" s="621"/>
      <c r="DU27" s="621"/>
      <c r="DV27" s="622"/>
      <c r="DW27" s="611">
        <v>12.7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93824</v>
      </c>
      <c r="S28" s="609"/>
      <c r="T28" s="609"/>
      <c r="U28" s="609"/>
      <c r="V28" s="609"/>
      <c r="W28" s="609"/>
      <c r="X28" s="609"/>
      <c r="Y28" s="610"/>
      <c r="Z28" s="646">
        <v>0.9</v>
      </c>
      <c r="AA28" s="646"/>
      <c r="AB28" s="646"/>
      <c r="AC28" s="646"/>
      <c r="AD28" s="647">
        <v>4980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918316</v>
      </c>
      <c r="CS28" s="609"/>
      <c r="CT28" s="609"/>
      <c r="CU28" s="609"/>
      <c r="CV28" s="609"/>
      <c r="CW28" s="609"/>
      <c r="CX28" s="609"/>
      <c r="CY28" s="610"/>
      <c r="CZ28" s="611">
        <v>8.8000000000000007</v>
      </c>
      <c r="DA28" s="623"/>
      <c r="DB28" s="623"/>
      <c r="DC28" s="624"/>
      <c r="DD28" s="614">
        <v>908401</v>
      </c>
      <c r="DE28" s="609"/>
      <c r="DF28" s="609"/>
      <c r="DG28" s="609"/>
      <c r="DH28" s="609"/>
      <c r="DI28" s="609"/>
      <c r="DJ28" s="609"/>
      <c r="DK28" s="610"/>
      <c r="DL28" s="614">
        <v>908401</v>
      </c>
      <c r="DM28" s="609"/>
      <c r="DN28" s="609"/>
      <c r="DO28" s="609"/>
      <c r="DP28" s="609"/>
      <c r="DQ28" s="609"/>
      <c r="DR28" s="609"/>
      <c r="DS28" s="609"/>
      <c r="DT28" s="609"/>
      <c r="DU28" s="609"/>
      <c r="DV28" s="610"/>
      <c r="DW28" s="611">
        <v>16.2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12415</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918316</v>
      </c>
      <c r="CS29" s="621"/>
      <c r="CT29" s="621"/>
      <c r="CU29" s="621"/>
      <c r="CV29" s="621"/>
      <c r="CW29" s="621"/>
      <c r="CX29" s="621"/>
      <c r="CY29" s="622"/>
      <c r="CZ29" s="611">
        <v>8.8000000000000007</v>
      </c>
      <c r="DA29" s="623"/>
      <c r="DB29" s="623"/>
      <c r="DC29" s="624"/>
      <c r="DD29" s="614">
        <v>908401</v>
      </c>
      <c r="DE29" s="621"/>
      <c r="DF29" s="621"/>
      <c r="DG29" s="621"/>
      <c r="DH29" s="621"/>
      <c r="DI29" s="621"/>
      <c r="DJ29" s="621"/>
      <c r="DK29" s="622"/>
      <c r="DL29" s="614">
        <v>908401</v>
      </c>
      <c r="DM29" s="621"/>
      <c r="DN29" s="621"/>
      <c r="DO29" s="621"/>
      <c r="DP29" s="621"/>
      <c r="DQ29" s="621"/>
      <c r="DR29" s="621"/>
      <c r="DS29" s="621"/>
      <c r="DT29" s="621"/>
      <c r="DU29" s="621"/>
      <c r="DV29" s="622"/>
      <c r="DW29" s="611">
        <v>16.2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1862136</v>
      </c>
      <c r="S30" s="609"/>
      <c r="T30" s="609"/>
      <c r="U30" s="609"/>
      <c r="V30" s="609"/>
      <c r="W30" s="609"/>
      <c r="X30" s="609"/>
      <c r="Y30" s="610"/>
      <c r="Z30" s="646">
        <v>17.100000000000001</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899966</v>
      </c>
      <c r="CS30" s="609"/>
      <c r="CT30" s="609"/>
      <c r="CU30" s="609"/>
      <c r="CV30" s="609"/>
      <c r="CW30" s="609"/>
      <c r="CX30" s="609"/>
      <c r="CY30" s="610"/>
      <c r="CZ30" s="611">
        <v>8.6</v>
      </c>
      <c r="DA30" s="623"/>
      <c r="DB30" s="623"/>
      <c r="DC30" s="624"/>
      <c r="DD30" s="614">
        <v>890302</v>
      </c>
      <c r="DE30" s="609"/>
      <c r="DF30" s="609"/>
      <c r="DG30" s="609"/>
      <c r="DH30" s="609"/>
      <c r="DI30" s="609"/>
      <c r="DJ30" s="609"/>
      <c r="DK30" s="610"/>
      <c r="DL30" s="614">
        <v>890302</v>
      </c>
      <c r="DM30" s="609"/>
      <c r="DN30" s="609"/>
      <c r="DO30" s="609"/>
      <c r="DP30" s="609"/>
      <c r="DQ30" s="609"/>
      <c r="DR30" s="609"/>
      <c r="DS30" s="609"/>
      <c r="DT30" s="609"/>
      <c r="DU30" s="609"/>
      <c r="DV30" s="610"/>
      <c r="DW30" s="611">
        <v>15.9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97.9</v>
      </c>
      <c r="BN31" s="671"/>
      <c r="BO31" s="671"/>
      <c r="BP31" s="671"/>
      <c r="BQ31" s="673"/>
      <c r="BR31" s="670">
        <v>99.4</v>
      </c>
      <c r="BS31" s="671"/>
      <c r="BT31" s="671"/>
      <c r="BU31" s="671"/>
      <c r="BV31" s="671"/>
      <c r="BW31" s="671"/>
      <c r="BX31" s="672">
        <v>98</v>
      </c>
      <c r="BY31" s="671"/>
      <c r="BZ31" s="671"/>
      <c r="CA31" s="671"/>
      <c r="CB31" s="673"/>
      <c r="CD31" s="629"/>
      <c r="CE31" s="630"/>
      <c r="CF31" s="605" t="s">
        <v>300</v>
      </c>
      <c r="CG31" s="606"/>
      <c r="CH31" s="606"/>
      <c r="CI31" s="606"/>
      <c r="CJ31" s="606"/>
      <c r="CK31" s="606"/>
      <c r="CL31" s="606"/>
      <c r="CM31" s="606"/>
      <c r="CN31" s="606"/>
      <c r="CO31" s="606"/>
      <c r="CP31" s="606"/>
      <c r="CQ31" s="607"/>
      <c r="CR31" s="608">
        <v>18350</v>
      </c>
      <c r="CS31" s="621"/>
      <c r="CT31" s="621"/>
      <c r="CU31" s="621"/>
      <c r="CV31" s="621"/>
      <c r="CW31" s="621"/>
      <c r="CX31" s="621"/>
      <c r="CY31" s="622"/>
      <c r="CZ31" s="611">
        <v>0.2</v>
      </c>
      <c r="DA31" s="623"/>
      <c r="DB31" s="623"/>
      <c r="DC31" s="624"/>
      <c r="DD31" s="614">
        <v>18099</v>
      </c>
      <c r="DE31" s="621"/>
      <c r="DF31" s="621"/>
      <c r="DG31" s="621"/>
      <c r="DH31" s="621"/>
      <c r="DI31" s="621"/>
      <c r="DJ31" s="621"/>
      <c r="DK31" s="622"/>
      <c r="DL31" s="614">
        <v>18099</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1020978</v>
      </c>
      <c r="S32" s="609"/>
      <c r="T32" s="609"/>
      <c r="U32" s="609"/>
      <c r="V32" s="609"/>
      <c r="W32" s="609"/>
      <c r="X32" s="609"/>
      <c r="Y32" s="610"/>
      <c r="Z32" s="646">
        <v>9.4</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97.3</v>
      </c>
      <c r="BN32" s="621"/>
      <c r="BO32" s="621"/>
      <c r="BP32" s="621"/>
      <c r="BQ32" s="644"/>
      <c r="BR32" s="674">
        <v>99.1</v>
      </c>
      <c r="BS32" s="621"/>
      <c r="BT32" s="621"/>
      <c r="BU32" s="621"/>
      <c r="BV32" s="621"/>
      <c r="BW32" s="621"/>
      <c r="BX32" s="612">
        <v>97.1</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20749</v>
      </c>
      <c r="S33" s="609"/>
      <c r="T33" s="609"/>
      <c r="U33" s="609"/>
      <c r="V33" s="609"/>
      <c r="W33" s="609"/>
      <c r="X33" s="609"/>
      <c r="Y33" s="610"/>
      <c r="Z33" s="646">
        <v>0.2</v>
      </c>
      <c r="AA33" s="646"/>
      <c r="AB33" s="646"/>
      <c r="AC33" s="646"/>
      <c r="AD33" s="647">
        <v>36</v>
      </c>
      <c r="AE33" s="647"/>
      <c r="AF33" s="647"/>
      <c r="AG33" s="647"/>
      <c r="AH33" s="647"/>
      <c r="AI33" s="647"/>
      <c r="AJ33" s="647"/>
      <c r="AK33" s="647"/>
      <c r="AL33" s="611">
        <v>0</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99.2</v>
      </c>
      <c r="BH33" s="593"/>
      <c r="BI33" s="593"/>
      <c r="BJ33" s="593"/>
      <c r="BK33" s="593"/>
      <c r="BL33" s="593"/>
      <c r="BM33" s="639">
        <v>98</v>
      </c>
      <c r="BN33" s="593"/>
      <c r="BO33" s="593"/>
      <c r="BP33" s="593"/>
      <c r="BQ33" s="656"/>
      <c r="BR33" s="669">
        <v>99.5</v>
      </c>
      <c r="BS33" s="593"/>
      <c r="BT33" s="593"/>
      <c r="BU33" s="593"/>
      <c r="BV33" s="593"/>
      <c r="BW33" s="593"/>
      <c r="BX33" s="639">
        <v>98.3</v>
      </c>
      <c r="BY33" s="593"/>
      <c r="BZ33" s="593"/>
      <c r="CA33" s="593"/>
      <c r="CB33" s="656"/>
      <c r="CD33" s="605" t="s">
        <v>307</v>
      </c>
      <c r="CE33" s="606"/>
      <c r="CF33" s="606"/>
      <c r="CG33" s="606"/>
      <c r="CH33" s="606"/>
      <c r="CI33" s="606"/>
      <c r="CJ33" s="606"/>
      <c r="CK33" s="606"/>
      <c r="CL33" s="606"/>
      <c r="CM33" s="606"/>
      <c r="CN33" s="606"/>
      <c r="CO33" s="606"/>
      <c r="CP33" s="606"/>
      <c r="CQ33" s="607"/>
      <c r="CR33" s="608">
        <v>4691507</v>
      </c>
      <c r="CS33" s="621"/>
      <c r="CT33" s="621"/>
      <c r="CU33" s="621"/>
      <c r="CV33" s="621"/>
      <c r="CW33" s="621"/>
      <c r="CX33" s="621"/>
      <c r="CY33" s="622"/>
      <c r="CZ33" s="611">
        <v>44.9</v>
      </c>
      <c r="DA33" s="623"/>
      <c r="DB33" s="623"/>
      <c r="DC33" s="624"/>
      <c r="DD33" s="614">
        <v>3104879</v>
      </c>
      <c r="DE33" s="621"/>
      <c r="DF33" s="621"/>
      <c r="DG33" s="621"/>
      <c r="DH33" s="621"/>
      <c r="DI33" s="621"/>
      <c r="DJ33" s="621"/>
      <c r="DK33" s="622"/>
      <c r="DL33" s="614">
        <v>2340274</v>
      </c>
      <c r="DM33" s="621"/>
      <c r="DN33" s="621"/>
      <c r="DO33" s="621"/>
      <c r="DP33" s="621"/>
      <c r="DQ33" s="621"/>
      <c r="DR33" s="621"/>
      <c r="DS33" s="621"/>
      <c r="DT33" s="621"/>
      <c r="DU33" s="621"/>
      <c r="DV33" s="622"/>
      <c r="DW33" s="611">
        <v>41.8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605632</v>
      </c>
      <c r="S34" s="609"/>
      <c r="T34" s="609"/>
      <c r="U34" s="609"/>
      <c r="V34" s="609"/>
      <c r="W34" s="609"/>
      <c r="X34" s="609"/>
      <c r="Y34" s="610"/>
      <c r="Z34" s="646">
        <v>5.6</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1551032</v>
      </c>
      <c r="CS34" s="609"/>
      <c r="CT34" s="609"/>
      <c r="CU34" s="609"/>
      <c r="CV34" s="609"/>
      <c r="CW34" s="609"/>
      <c r="CX34" s="609"/>
      <c r="CY34" s="610"/>
      <c r="CZ34" s="611">
        <v>14.8</v>
      </c>
      <c r="DA34" s="623"/>
      <c r="DB34" s="623"/>
      <c r="DC34" s="624"/>
      <c r="DD34" s="614">
        <v>958692</v>
      </c>
      <c r="DE34" s="609"/>
      <c r="DF34" s="609"/>
      <c r="DG34" s="609"/>
      <c r="DH34" s="609"/>
      <c r="DI34" s="609"/>
      <c r="DJ34" s="609"/>
      <c r="DK34" s="610"/>
      <c r="DL34" s="614">
        <v>759248</v>
      </c>
      <c r="DM34" s="609"/>
      <c r="DN34" s="609"/>
      <c r="DO34" s="609"/>
      <c r="DP34" s="609"/>
      <c r="DQ34" s="609"/>
      <c r="DR34" s="609"/>
      <c r="DS34" s="609"/>
      <c r="DT34" s="609"/>
      <c r="DU34" s="609"/>
      <c r="DV34" s="610"/>
      <c r="DW34" s="611">
        <v>13.5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639628</v>
      </c>
      <c r="S35" s="609"/>
      <c r="T35" s="609"/>
      <c r="U35" s="609"/>
      <c r="V35" s="609"/>
      <c r="W35" s="609"/>
      <c r="X35" s="609"/>
      <c r="Y35" s="610"/>
      <c r="Z35" s="646">
        <v>5.9</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96595</v>
      </c>
      <c r="CS35" s="621"/>
      <c r="CT35" s="621"/>
      <c r="CU35" s="621"/>
      <c r="CV35" s="621"/>
      <c r="CW35" s="621"/>
      <c r="CX35" s="621"/>
      <c r="CY35" s="622"/>
      <c r="CZ35" s="611">
        <v>0.9</v>
      </c>
      <c r="DA35" s="623"/>
      <c r="DB35" s="623"/>
      <c r="DC35" s="624"/>
      <c r="DD35" s="614">
        <v>81513</v>
      </c>
      <c r="DE35" s="621"/>
      <c r="DF35" s="621"/>
      <c r="DG35" s="621"/>
      <c r="DH35" s="621"/>
      <c r="DI35" s="621"/>
      <c r="DJ35" s="621"/>
      <c r="DK35" s="622"/>
      <c r="DL35" s="614">
        <v>28879</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458740</v>
      </c>
      <c r="S36" s="609"/>
      <c r="T36" s="609"/>
      <c r="U36" s="609"/>
      <c r="V36" s="609"/>
      <c r="W36" s="609"/>
      <c r="X36" s="609"/>
      <c r="Y36" s="610"/>
      <c r="Z36" s="646">
        <v>4.2</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1307312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35463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1281053</v>
      </c>
      <c r="CS36" s="609"/>
      <c r="CT36" s="609"/>
      <c r="CU36" s="609"/>
      <c r="CV36" s="609"/>
      <c r="CW36" s="609"/>
      <c r="CX36" s="609"/>
      <c r="CY36" s="610"/>
      <c r="CZ36" s="611">
        <v>12.3</v>
      </c>
      <c r="DA36" s="623"/>
      <c r="DB36" s="623"/>
      <c r="DC36" s="624"/>
      <c r="DD36" s="614">
        <v>882618</v>
      </c>
      <c r="DE36" s="609"/>
      <c r="DF36" s="609"/>
      <c r="DG36" s="609"/>
      <c r="DH36" s="609"/>
      <c r="DI36" s="609"/>
      <c r="DJ36" s="609"/>
      <c r="DK36" s="610"/>
      <c r="DL36" s="614">
        <v>745243</v>
      </c>
      <c r="DM36" s="609"/>
      <c r="DN36" s="609"/>
      <c r="DO36" s="609"/>
      <c r="DP36" s="609"/>
      <c r="DQ36" s="609"/>
      <c r="DR36" s="609"/>
      <c r="DS36" s="609"/>
      <c r="DT36" s="609"/>
      <c r="DU36" s="609"/>
      <c r="DV36" s="610"/>
      <c r="DW36" s="611">
        <v>13.3</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172060</v>
      </c>
      <c r="S37" s="609"/>
      <c r="T37" s="609"/>
      <c r="U37" s="609"/>
      <c r="V37" s="609"/>
      <c r="W37" s="609"/>
      <c r="X37" s="609"/>
      <c r="Y37" s="610"/>
      <c r="Z37" s="646">
        <v>1.6</v>
      </c>
      <c r="AA37" s="646"/>
      <c r="AB37" s="646"/>
      <c r="AC37" s="646"/>
      <c r="AD37" s="647" t="s">
        <v>121</v>
      </c>
      <c r="AE37" s="647"/>
      <c r="AF37" s="647"/>
      <c r="AG37" s="647"/>
      <c r="AH37" s="647"/>
      <c r="AI37" s="647"/>
      <c r="AJ37" s="647"/>
      <c r="AK37" s="647"/>
      <c r="AL37" s="611" t="s">
        <v>121</v>
      </c>
      <c r="AM37" s="612"/>
      <c r="AN37" s="612"/>
      <c r="AO37" s="648"/>
      <c r="AQ37" s="641" t="s">
        <v>319</v>
      </c>
      <c r="AR37" s="642"/>
      <c r="AS37" s="642"/>
      <c r="AT37" s="642"/>
      <c r="AU37" s="642"/>
      <c r="AV37" s="642"/>
      <c r="AW37" s="642"/>
      <c r="AX37" s="642"/>
      <c r="AY37" s="643"/>
      <c r="AZ37" s="608">
        <v>230000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5051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11799</v>
      </c>
      <c r="CS37" s="621"/>
      <c r="CT37" s="621"/>
      <c r="CU37" s="621"/>
      <c r="CV37" s="621"/>
      <c r="CW37" s="621"/>
      <c r="CX37" s="621"/>
      <c r="CY37" s="622"/>
      <c r="CZ37" s="611">
        <v>0.1</v>
      </c>
      <c r="DA37" s="623"/>
      <c r="DB37" s="623"/>
      <c r="DC37" s="624"/>
      <c r="DD37" s="614">
        <v>11799</v>
      </c>
      <c r="DE37" s="621"/>
      <c r="DF37" s="621"/>
      <c r="DG37" s="621"/>
      <c r="DH37" s="621"/>
      <c r="DI37" s="621"/>
      <c r="DJ37" s="621"/>
      <c r="DK37" s="622"/>
      <c r="DL37" s="614">
        <v>11685</v>
      </c>
      <c r="DM37" s="621"/>
      <c r="DN37" s="621"/>
      <c r="DO37" s="621"/>
      <c r="DP37" s="621"/>
      <c r="DQ37" s="621"/>
      <c r="DR37" s="621"/>
      <c r="DS37" s="621"/>
      <c r="DT37" s="621"/>
      <c r="DU37" s="621"/>
      <c r="DV37" s="622"/>
      <c r="DW37" s="611">
        <v>0.2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157400</v>
      </c>
      <c r="S38" s="609"/>
      <c r="T38" s="609"/>
      <c r="U38" s="609"/>
      <c r="V38" s="609"/>
      <c r="W38" s="609"/>
      <c r="X38" s="609"/>
      <c r="Y38" s="610"/>
      <c r="Z38" s="646">
        <v>1.4</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14367</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2937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1062945</v>
      </c>
      <c r="CS38" s="609"/>
      <c r="CT38" s="609"/>
      <c r="CU38" s="609"/>
      <c r="CV38" s="609"/>
      <c r="CW38" s="609"/>
      <c r="CX38" s="609"/>
      <c r="CY38" s="610"/>
      <c r="CZ38" s="611">
        <v>10.199999999999999</v>
      </c>
      <c r="DA38" s="623"/>
      <c r="DB38" s="623"/>
      <c r="DC38" s="624"/>
      <c r="DD38" s="614">
        <v>845930</v>
      </c>
      <c r="DE38" s="609"/>
      <c r="DF38" s="609"/>
      <c r="DG38" s="609"/>
      <c r="DH38" s="609"/>
      <c r="DI38" s="609"/>
      <c r="DJ38" s="609"/>
      <c r="DK38" s="610"/>
      <c r="DL38" s="614">
        <v>806904</v>
      </c>
      <c r="DM38" s="609"/>
      <c r="DN38" s="609"/>
      <c r="DO38" s="609"/>
      <c r="DP38" s="609"/>
      <c r="DQ38" s="609"/>
      <c r="DR38" s="609"/>
      <c r="DS38" s="609"/>
      <c r="DT38" s="609"/>
      <c r="DU38" s="609"/>
      <c r="DV38" s="610"/>
      <c r="DW38" s="611">
        <v>14.4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4539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565882</v>
      </c>
      <c r="CS39" s="621"/>
      <c r="CT39" s="621"/>
      <c r="CU39" s="621"/>
      <c r="CV39" s="621"/>
      <c r="CW39" s="621"/>
      <c r="CX39" s="621"/>
      <c r="CY39" s="622"/>
      <c r="CZ39" s="611">
        <v>5.4</v>
      </c>
      <c r="DA39" s="623"/>
      <c r="DB39" s="623"/>
      <c r="DC39" s="624"/>
      <c r="DD39" s="614">
        <v>286126</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104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134000</v>
      </c>
      <c r="CS40" s="609"/>
      <c r="CT40" s="609"/>
      <c r="CU40" s="609"/>
      <c r="CV40" s="609"/>
      <c r="CW40" s="609"/>
      <c r="CX40" s="609"/>
      <c r="CY40" s="610"/>
      <c r="CZ40" s="611">
        <v>1.3</v>
      </c>
      <c r="DA40" s="623"/>
      <c r="DB40" s="623"/>
      <c r="DC40" s="624"/>
      <c r="DD40" s="614">
        <v>50000</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10880458</v>
      </c>
      <c r="S41" s="633"/>
      <c r="T41" s="633"/>
      <c r="U41" s="633"/>
      <c r="V41" s="633"/>
      <c r="W41" s="633"/>
      <c r="X41" s="633"/>
      <c r="Y41" s="636"/>
      <c r="Z41" s="637">
        <v>100</v>
      </c>
      <c r="AA41" s="637"/>
      <c r="AB41" s="637"/>
      <c r="AC41" s="637"/>
      <c r="AD41" s="638">
        <v>5604529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234140</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828805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394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724459</v>
      </c>
      <c r="CS42" s="621"/>
      <c r="CT42" s="621"/>
      <c r="CU42" s="621"/>
      <c r="CV42" s="621"/>
      <c r="CW42" s="621"/>
      <c r="CX42" s="621"/>
      <c r="CY42" s="622"/>
      <c r="CZ42" s="611">
        <v>6.9</v>
      </c>
      <c r="DA42" s="623"/>
      <c r="DB42" s="623"/>
      <c r="DC42" s="624"/>
      <c r="DD42" s="614">
        <v>195479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37630</v>
      </c>
      <c r="CS43" s="621"/>
      <c r="CT43" s="621"/>
      <c r="CU43" s="621"/>
      <c r="CV43" s="621"/>
      <c r="CW43" s="621"/>
      <c r="CX43" s="621"/>
      <c r="CY43" s="622"/>
      <c r="CZ43" s="611">
        <v>0.4</v>
      </c>
      <c r="DA43" s="623"/>
      <c r="DB43" s="623"/>
      <c r="DC43" s="624"/>
      <c r="DD43" s="614">
        <v>37616</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696481</v>
      </c>
      <c r="CS44" s="609"/>
      <c r="CT44" s="609"/>
      <c r="CU44" s="609"/>
      <c r="CV44" s="609"/>
      <c r="CW44" s="609"/>
      <c r="CX44" s="609"/>
      <c r="CY44" s="610"/>
      <c r="CZ44" s="611">
        <v>6.7</v>
      </c>
      <c r="DA44" s="612"/>
      <c r="DB44" s="612"/>
      <c r="DC44" s="613"/>
      <c r="DD44" s="614">
        <v>191334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289372</v>
      </c>
      <c r="CS45" s="621"/>
      <c r="CT45" s="621"/>
      <c r="CU45" s="621"/>
      <c r="CV45" s="621"/>
      <c r="CW45" s="621"/>
      <c r="CX45" s="621"/>
      <c r="CY45" s="622"/>
      <c r="CZ45" s="611">
        <v>2.8</v>
      </c>
      <c r="DA45" s="623"/>
      <c r="DB45" s="623"/>
      <c r="DC45" s="624"/>
      <c r="DD45" s="614">
        <v>36771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383339</v>
      </c>
      <c r="CS46" s="609"/>
      <c r="CT46" s="609"/>
      <c r="CU46" s="609"/>
      <c r="CV46" s="609"/>
      <c r="CW46" s="609"/>
      <c r="CX46" s="609"/>
      <c r="CY46" s="610"/>
      <c r="CZ46" s="611">
        <v>3.7</v>
      </c>
      <c r="DA46" s="612"/>
      <c r="DB46" s="612"/>
      <c r="DC46" s="613"/>
      <c r="DD46" s="614">
        <v>147812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27978</v>
      </c>
      <c r="CS47" s="621"/>
      <c r="CT47" s="621"/>
      <c r="CU47" s="621"/>
      <c r="CV47" s="621"/>
      <c r="CW47" s="621"/>
      <c r="CX47" s="621"/>
      <c r="CY47" s="622"/>
      <c r="CZ47" s="611">
        <v>0.3</v>
      </c>
      <c r="DA47" s="623"/>
      <c r="DB47" s="623"/>
      <c r="DC47" s="624"/>
      <c r="DD47" s="614">
        <v>4145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10449278</v>
      </c>
      <c r="CS49" s="593"/>
      <c r="CT49" s="593"/>
      <c r="CU49" s="593"/>
      <c r="CV49" s="593"/>
      <c r="CW49" s="593"/>
      <c r="CX49" s="593"/>
      <c r="CY49" s="594"/>
      <c r="CZ49" s="595">
        <v>100</v>
      </c>
      <c r="DA49" s="596"/>
      <c r="DB49" s="596"/>
      <c r="DC49" s="597"/>
      <c r="DD49" s="598">
        <v>6401461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lURfL897nQf+ehG7cVs7TXSq5NfzqGuYFQo14xVzcp9PMtC7e6reKHITFWyt856Iiu0Q9IFDAjPUPPMn9NqRnQ==" saltValue="EgYygGrIwDfRJKXRyLT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H8" sqref="CH8:CL8"/>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10896</v>
      </c>
      <c r="R7" s="1090"/>
      <c r="S7" s="1090"/>
      <c r="T7" s="1090"/>
      <c r="U7" s="1090"/>
      <c r="V7" s="1090">
        <v>10465</v>
      </c>
      <c r="W7" s="1090"/>
      <c r="X7" s="1090"/>
      <c r="Y7" s="1090"/>
      <c r="Z7" s="1090"/>
      <c r="AA7" s="1090">
        <v>431</v>
      </c>
      <c r="AB7" s="1090"/>
      <c r="AC7" s="1090"/>
      <c r="AD7" s="1090"/>
      <c r="AE7" s="1091"/>
      <c r="AF7" s="1092">
        <v>414</v>
      </c>
      <c r="AG7" s="1093"/>
      <c r="AH7" s="1093"/>
      <c r="AI7" s="1093"/>
      <c r="AJ7" s="1094"/>
      <c r="AK7" s="1095">
        <v>640</v>
      </c>
      <c r="AL7" s="1096"/>
      <c r="AM7" s="1096"/>
      <c r="AN7" s="1096"/>
      <c r="AO7" s="1096"/>
      <c r="AP7" s="1096">
        <v>6963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552</v>
      </c>
      <c r="BT7" s="1087"/>
      <c r="BU7" s="1087"/>
      <c r="BV7" s="1087"/>
      <c r="BW7" s="1087"/>
      <c r="BX7" s="1087"/>
      <c r="BY7" s="1087"/>
      <c r="BZ7" s="1087"/>
      <c r="CA7" s="1087"/>
      <c r="CB7" s="1087"/>
      <c r="CC7" s="1087"/>
      <c r="CD7" s="1087"/>
      <c r="CE7" s="1087"/>
      <c r="CF7" s="1087"/>
      <c r="CG7" s="1099"/>
      <c r="CH7" s="1083">
        <v>-1</v>
      </c>
      <c r="CI7" s="1084"/>
      <c r="CJ7" s="1084"/>
      <c r="CK7" s="1084"/>
      <c r="CL7" s="1085"/>
      <c r="CM7" s="1083">
        <v>227</v>
      </c>
      <c r="CN7" s="1084"/>
      <c r="CO7" s="1084"/>
      <c r="CP7" s="1084"/>
      <c r="CQ7" s="1085"/>
      <c r="CR7" s="1083">
        <v>2</v>
      </c>
      <c r="CS7" s="1084"/>
      <c r="CT7" s="1084"/>
      <c r="CU7" s="1084"/>
      <c r="CV7" s="1085"/>
      <c r="CW7" s="1083" t="s">
        <v>551</v>
      </c>
      <c r="CX7" s="1084"/>
      <c r="CY7" s="1084"/>
      <c r="CZ7" s="1084"/>
      <c r="DA7" s="1085"/>
      <c r="DB7" s="1083" t="s">
        <v>551</v>
      </c>
      <c r="DC7" s="1084"/>
      <c r="DD7" s="1084"/>
      <c r="DE7" s="1084"/>
      <c r="DF7" s="1085"/>
      <c r="DG7" s="1083" t="s">
        <v>551</v>
      </c>
      <c r="DH7" s="1084"/>
      <c r="DI7" s="1084"/>
      <c r="DJ7" s="1084"/>
      <c r="DK7" s="1085"/>
      <c r="DL7" s="1083" t="s">
        <v>551</v>
      </c>
      <c r="DM7" s="1084"/>
      <c r="DN7" s="1084"/>
      <c r="DO7" s="1084"/>
      <c r="DP7" s="1085"/>
      <c r="DQ7" s="1083" t="s">
        <v>551</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10896</v>
      </c>
      <c r="R23" s="1048"/>
      <c r="S23" s="1048"/>
      <c r="T23" s="1048"/>
      <c r="U23" s="1048"/>
      <c r="V23" s="1048">
        <v>10465</v>
      </c>
      <c r="W23" s="1048"/>
      <c r="X23" s="1048"/>
      <c r="Y23" s="1048"/>
      <c r="Z23" s="1048"/>
      <c r="AA23" s="1048">
        <v>431</v>
      </c>
      <c r="AB23" s="1048"/>
      <c r="AC23" s="1048"/>
      <c r="AD23" s="1048"/>
      <c r="AE23" s="1055"/>
      <c r="AF23" s="1056">
        <v>414</v>
      </c>
      <c r="AG23" s="1048"/>
      <c r="AH23" s="1048"/>
      <c r="AI23" s="1048"/>
      <c r="AJ23" s="1057"/>
      <c r="AK23" s="1058"/>
      <c r="AL23" s="1059"/>
      <c r="AM23" s="1059"/>
      <c r="AN23" s="1059"/>
      <c r="AO23" s="1059"/>
      <c r="AP23" s="1048">
        <v>6963</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2574</v>
      </c>
      <c r="R28" s="1038"/>
      <c r="S28" s="1038"/>
      <c r="T28" s="1038"/>
      <c r="U28" s="1038"/>
      <c r="V28" s="1038">
        <v>2539</v>
      </c>
      <c r="W28" s="1038"/>
      <c r="X28" s="1038"/>
      <c r="Y28" s="1038"/>
      <c r="Z28" s="1038"/>
      <c r="AA28" s="1038">
        <v>35</v>
      </c>
      <c r="AB28" s="1038"/>
      <c r="AC28" s="1038"/>
      <c r="AD28" s="1038"/>
      <c r="AE28" s="1039"/>
      <c r="AF28" s="1040">
        <v>35</v>
      </c>
      <c r="AG28" s="1038"/>
      <c r="AH28" s="1038"/>
      <c r="AI28" s="1038"/>
      <c r="AJ28" s="1041"/>
      <c r="AK28" s="1029">
        <v>234</v>
      </c>
      <c r="AL28" s="1030"/>
      <c r="AM28" s="1030"/>
      <c r="AN28" s="1030"/>
      <c r="AO28" s="1030"/>
      <c r="AP28" s="1030" t="s">
        <v>551</v>
      </c>
      <c r="AQ28" s="1030"/>
      <c r="AR28" s="1030"/>
      <c r="AS28" s="1030"/>
      <c r="AT28" s="1030"/>
      <c r="AU28" s="1030" t="s">
        <v>551</v>
      </c>
      <c r="AV28" s="1030"/>
      <c r="AW28" s="1030"/>
      <c r="AX28" s="1030"/>
      <c r="AY28" s="1030"/>
      <c r="AZ28" s="1031" t="s">
        <v>551</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2533</v>
      </c>
      <c r="R29" s="1026"/>
      <c r="S29" s="1026"/>
      <c r="T29" s="1026"/>
      <c r="U29" s="1026"/>
      <c r="V29" s="1026">
        <v>2502</v>
      </c>
      <c r="W29" s="1026"/>
      <c r="X29" s="1026"/>
      <c r="Y29" s="1026"/>
      <c r="Z29" s="1026"/>
      <c r="AA29" s="1026">
        <v>31</v>
      </c>
      <c r="AB29" s="1026"/>
      <c r="AC29" s="1026"/>
      <c r="AD29" s="1026"/>
      <c r="AE29" s="1027"/>
      <c r="AF29" s="1022">
        <v>31</v>
      </c>
      <c r="AG29" s="1023"/>
      <c r="AH29" s="1023"/>
      <c r="AI29" s="1023"/>
      <c r="AJ29" s="1024"/>
      <c r="AK29" s="967">
        <v>457</v>
      </c>
      <c r="AL29" s="958"/>
      <c r="AM29" s="958"/>
      <c r="AN29" s="958"/>
      <c r="AO29" s="958"/>
      <c r="AP29" s="958" t="s">
        <v>551</v>
      </c>
      <c r="AQ29" s="958"/>
      <c r="AR29" s="958"/>
      <c r="AS29" s="958"/>
      <c r="AT29" s="958"/>
      <c r="AU29" s="958" t="s">
        <v>551</v>
      </c>
      <c r="AV29" s="958"/>
      <c r="AW29" s="958"/>
      <c r="AX29" s="958"/>
      <c r="AY29" s="958"/>
      <c r="AZ29" s="1028" t="s">
        <v>551</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311</v>
      </c>
      <c r="R30" s="1026"/>
      <c r="S30" s="1026"/>
      <c r="T30" s="1026"/>
      <c r="U30" s="1026"/>
      <c r="V30" s="1026">
        <v>310</v>
      </c>
      <c r="W30" s="1026"/>
      <c r="X30" s="1026"/>
      <c r="Y30" s="1026"/>
      <c r="Z30" s="1026"/>
      <c r="AA30" s="1026">
        <v>1</v>
      </c>
      <c r="AB30" s="1026"/>
      <c r="AC30" s="1026"/>
      <c r="AD30" s="1026"/>
      <c r="AE30" s="1027"/>
      <c r="AF30" s="1022">
        <v>1</v>
      </c>
      <c r="AG30" s="1023"/>
      <c r="AH30" s="1023"/>
      <c r="AI30" s="1023"/>
      <c r="AJ30" s="1024"/>
      <c r="AK30" s="967">
        <v>104</v>
      </c>
      <c r="AL30" s="958"/>
      <c r="AM30" s="958"/>
      <c r="AN30" s="958"/>
      <c r="AO30" s="958"/>
      <c r="AP30" s="958" t="s">
        <v>551</v>
      </c>
      <c r="AQ30" s="958"/>
      <c r="AR30" s="958"/>
      <c r="AS30" s="958"/>
      <c r="AT30" s="958"/>
      <c r="AU30" s="958" t="s">
        <v>551</v>
      </c>
      <c r="AV30" s="958"/>
      <c r="AW30" s="958"/>
      <c r="AX30" s="958"/>
      <c r="AY30" s="958"/>
      <c r="AZ30" s="1028" t="s">
        <v>551</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421</v>
      </c>
      <c r="R31" s="1026"/>
      <c r="S31" s="1026"/>
      <c r="T31" s="1026"/>
      <c r="U31" s="1026"/>
      <c r="V31" s="1026">
        <v>361</v>
      </c>
      <c r="W31" s="1026"/>
      <c r="X31" s="1026"/>
      <c r="Y31" s="1026"/>
      <c r="Z31" s="1026"/>
      <c r="AA31" s="1026">
        <v>60</v>
      </c>
      <c r="AB31" s="1026"/>
      <c r="AC31" s="1026"/>
      <c r="AD31" s="1026"/>
      <c r="AE31" s="1027"/>
      <c r="AF31" s="1022">
        <v>363</v>
      </c>
      <c r="AG31" s="1023"/>
      <c r="AH31" s="1023"/>
      <c r="AI31" s="1023"/>
      <c r="AJ31" s="1024"/>
      <c r="AK31" s="967">
        <v>14</v>
      </c>
      <c r="AL31" s="958"/>
      <c r="AM31" s="958"/>
      <c r="AN31" s="958"/>
      <c r="AO31" s="958"/>
      <c r="AP31" s="958">
        <v>2329</v>
      </c>
      <c r="AQ31" s="958"/>
      <c r="AR31" s="958"/>
      <c r="AS31" s="958"/>
      <c r="AT31" s="958"/>
      <c r="AU31" s="958">
        <v>235</v>
      </c>
      <c r="AV31" s="958"/>
      <c r="AW31" s="958"/>
      <c r="AX31" s="958"/>
      <c r="AY31" s="958"/>
      <c r="AZ31" s="1028" t="s">
        <v>551</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388</v>
      </c>
      <c r="R32" s="1026"/>
      <c r="S32" s="1026"/>
      <c r="T32" s="1026"/>
      <c r="U32" s="1026"/>
      <c r="V32" s="1026">
        <v>370</v>
      </c>
      <c r="W32" s="1026"/>
      <c r="X32" s="1026"/>
      <c r="Y32" s="1026"/>
      <c r="Z32" s="1026"/>
      <c r="AA32" s="1026">
        <v>17</v>
      </c>
      <c r="AB32" s="1026"/>
      <c r="AC32" s="1026"/>
      <c r="AD32" s="1026"/>
      <c r="AE32" s="1027"/>
      <c r="AF32" s="1022">
        <v>35</v>
      </c>
      <c r="AG32" s="1023"/>
      <c r="AH32" s="1023"/>
      <c r="AI32" s="1023"/>
      <c r="AJ32" s="1024"/>
      <c r="AK32" s="967">
        <v>230</v>
      </c>
      <c r="AL32" s="958"/>
      <c r="AM32" s="958"/>
      <c r="AN32" s="958"/>
      <c r="AO32" s="958"/>
      <c r="AP32" s="958">
        <v>2015</v>
      </c>
      <c r="AQ32" s="958"/>
      <c r="AR32" s="958"/>
      <c r="AS32" s="958"/>
      <c r="AT32" s="958"/>
      <c r="AU32" s="958">
        <v>1578</v>
      </c>
      <c r="AV32" s="958"/>
      <c r="AW32" s="958"/>
      <c r="AX32" s="958"/>
      <c r="AY32" s="958"/>
      <c r="AZ32" s="1028" t="s">
        <v>551</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466</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553</v>
      </c>
      <c r="C68" s="973"/>
      <c r="D68" s="973"/>
      <c r="E68" s="973"/>
      <c r="F68" s="973"/>
      <c r="G68" s="973"/>
      <c r="H68" s="973"/>
      <c r="I68" s="973"/>
      <c r="J68" s="973"/>
      <c r="K68" s="973"/>
      <c r="L68" s="973"/>
      <c r="M68" s="973"/>
      <c r="N68" s="973"/>
      <c r="O68" s="973"/>
      <c r="P68" s="974"/>
      <c r="Q68" s="975">
        <v>1895</v>
      </c>
      <c r="R68" s="969"/>
      <c r="S68" s="969"/>
      <c r="T68" s="969"/>
      <c r="U68" s="969"/>
      <c r="V68" s="969">
        <v>1887</v>
      </c>
      <c r="W68" s="969"/>
      <c r="X68" s="969"/>
      <c r="Y68" s="969"/>
      <c r="Z68" s="969"/>
      <c r="AA68" s="969">
        <v>9</v>
      </c>
      <c r="AB68" s="969"/>
      <c r="AC68" s="969"/>
      <c r="AD68" s="969"/>
      <c r="AE68" s="969"/>
      <c r="AF68" s="969">
        <v>9</v>
      </c>
      <c r="AG68" s="969"/>
      <c r="AH68" s="969"/>
      <c r="AI68" s="969"/>
      <c r="AJ68" s="969"/>
      <c r="AK68" s="969">
        <v>24</v>
      </c>
      <c r="AL68" s="969"/>
      <c r="AM68" s="969"/>
      <c r="AN68" s="969"/>
      <c r="AO68" s="969"/>
      <c r="AP68" s="969" t="s">
        <v>558</v>
      </c>
      <c r="AQ68" s="969"/>
      <c r="AR68" s="969"/>
      <c r="AS68" s="969"/>
      <c r="AT68" s="969"/>
      <c r="AU68" s="969" t="s">
        <v>558</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554</v>
      </c>
      <c r="C69" s="962"/>
      <c r="D69" s="962"/>
      <c r="E69" s="962"/>
      <c r="F69" s="962"/>
      <c r="G69" s="962"/>
      <c r="H69" s="962"/>
      <c r="I69" s="962"/>
      <c r="J69" s="962"/>
      <c r="K69" s="962"/>
      <c r="L69" s="962"/>
      <c r="M69" s="962"/>
      <c r="N69" s="962"/>
      <c r="O69" s="962"/>
      <c r="P69" s="963"/>
      <c r="Q69" s="964">
        <v>25</v>
      </c>
      <c r="R69" s="958"/>
      <c r="S69" s="958"/>
      <c r="T69" s="958"/>
      <c r="U69" s="958"/>
      <c r="V69" s="958">
        <v>23</v>
      </c>
      <c r="W69" s="958"/>
      <c r="X69" s="958"/>
      <c r="Y69" s="958"/>
      <c r="Z69" s="958"/>
      <c r="AA69" s="958">
        <v>1</v>
      </c>
      <c r="AB69" s="958"/>
      <c r="AC69" s="958"/>
      <c r="AD69" s="958"/>
      <c r="AE69" s="958"/>
      <c r="AF69" s="958">
        <v>1</v>
      </c>
      <c r="AG69" s="958"/>
      <c r="AH69" s="958"/>
      <c r="AI69" s="958"/>
      <c r="AJ69" s="958"/>
      <c r="AK69" s="958">
        <v>9</v>
      </c>
      <c r="AL69" s="958"/>
      <c r="AM69" s="958"/>
      <c r="AN69" s="958"/>
      <c r="AO69" s="958"/>
      <c r="AP69" s="958" t="s">
        <v>558</v>
      </c>
      <c r="AQ69" s="958"/>
      <c r="AR69" s="958"/>
      <c r="AS69" s="958"/>
      <c r="AT69" s="958"/>
      <c r="AU69" s="958" t="s">
        <v>558</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555</v>
      </c>
      <c r="C70" s="962"/>
      <c r="D70" s="962"/>
      <c r="E70" s="962"/>
      <c r="F70" s="962"/>
      <c r="G70" s="962"/>
      <c r="H70" s="962"/>
      <c r="I70" s="962"/>
      <c r="J70" s="962"/>
      <c r="K70" s="962"/>
      <c r="L70" s="962"/>
      <c r="M70" s="962"/>
      <c r="N70" s="962"/>
      <c r="O70" s="962"/>
      <c r="P70" s="963"/>
      <c r="Q70" s="964">
        <v>22</v>
      </c>
      <c r="R70" s="958"/>
      <c r="S70" s="958"/>
      <c r="T70" s="958"/>
      <c r="U70" s="958"/>
      <c r="V70" s="958">
        <v>20</v>
      </c>
      <c r="W70" s="958"/>
      <c r="X70" s="958"/>
      <c r="Y70" s="958"/>
      <c r="Z70" s="958"/>
      <c r="AA70" s="958">
        <v>2</v>
      </c>
      <c r="AB70" s="958"/>
      <c r="AC70" s="958"/>
      <c r="AD70" s="958"/>
      <c r="AE70" s="958"/>
      <c r="AF70" s="958">
        <v>2</v>
      </c>
      <c r="AG70" s="958"/>
      <c r="AH70" s="958"/>
      <c r="AI70" s="958"/>
      <c r="AJ70" s="958"/>
      <c r="AK70" s="958" t="s">
        <v>558</v>
      </c>
      <c r="AL70" s="958"/>
      <c r="AM70" s="958"/>
      <c r="AN70" s="958"/>
      <c r="AO70" s="958"/>
      <c r="AP70" s="958" t="s">
        <v>558</v>
      </c>
      <c r="AQ70" s="958"/>
      <c r="AR70" s="958"/>
      <c r="AS70" s="958"/>
      <c r="AT70" s="958"/>
      <c r="AU70" s="958" t="s">
        <v>558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556</v>
      </c>
      <c r="C71" s="962"/>
      <c r="D71" s="962"/>
      <c r="E71" s="962"/>
      <c r="F71" s="962"/>
      <c r="G71" s="962"/>
      <c r="H71" s="962"/>
      <c r="I71" s="962"/>
      <c r="J71" s="962"/>
      <c r="K71" s="962"/>
      <c r="L71" s="962"/>
      <c r="M71" s="962"/>
      <c r="N71" s="962"/>
      <c r="O71" s="962"/>
      <c r="P71" s="963"/>
      <c r="Q71" s="964">
        <v>222</v>
      </c>
      <c r="R71" s="958"/>
      <c r="S71" s="958"/>
      <c r="T71" s="958"/>
      <c r="U71" s="958"/>
      <c r="V71" s="958">
        <v>215</v>
      </c>
      <c r="W71" s="958"/>
      <c r="X71" s="958"/>
      <c r="Y71" s="958"/>
      <c r="Z71" s="958"/>
      <c r="AA71" s="958">
        <v>7</v>
      </c>
      <c r="AB71" s="958"/>
      <c r="AC71" s="958"/>
      <c r="AD71" s="958"/>
      <c r="AE71" s="958"/>
      <c r="AF71" s="958">
        <v>7</v>
      </c>
      <c r="AG71" s="958"/>
      <c r="AH71" s="958"/>
      <c r="AI71" s="958"/>
      <c r="AJ71" s="958"/>
      <c r="AK71" s="958">
        <v>6</v>
      </c>
      <c r="AL71" s="958"/>
      <c r="AM71" s="958"/>
      <c r="AN71" s="958"/>
      <c r="AO71" s="958"/>
      <c r="AP71" s="958" t="s">
        <v>558</v>
      </c>
      <c r="AQ71" s="958"/>
      <c r="AR71" s="958"/>
      <c r="AS71" s="958"/>
      <c r="AT71" s="958"/>
      <c r="AU71" s="958" t="s">
        <v>558</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557</v>
      </c>
      <c r="C72" s="962"/>
      <c r="D72" s="962"/>
      <c r="E72" s="962"/>
      <c r="F72" s="962"/>
      <c r="G72" s="962"/>
      <c r="H72" s="962"/>
      <c r="I72" s="962"/>
      <c r="J72" s="962"/>
      <c r="K72" s="962"/>
      <c r="L72" s="962"/>
      <c r="M72" s="962"/>
      <c r="N72" s="962"/>
      <c r="O72" s="962"/>
      <c r="P72" s="963"/>
      <c r="Q72" s="964">
        <v>176722</v>
      </c>
      <c r="R72" s="958"/>
      <c r="S72" s="958"/>
      <c r="T72" s="958"/>
      <c r="U72" s="958"/>
      <c r="V72" s="958">
        <v>170611</v>
      </c>
      <c r="W72" s="958"/>
      <c r="X72" s="958"/>
      <c r="Y72" s="958"/>
      <c r="Z72" s="958"/>
      <c r="AA72" s="958">
        <v>6110</v>
      </c>
      <c r="AB72" s="958"/>
      <c r="AC72" s="958"/>
      <c r="AD72" s="958"/>
      <c r="AE72" s="958"/>
      <c r="AF72" s="958">
        <v>6110</v>
      </c>
      <c r="AG72" s="958"/>
      <c r="AH72" s="958"/>
      <c r="AI72" s="958"/>
      <c r="AJ72" s="958"/>
      <c r="AK72" s="958">
        <v>2165</v>
      </c>
      <c r="AL72" s="958"/>
      <c r="AM72" s="958"/>
      <c r="AN72" s="958"/>
      <c r="AO72" s="958"/>
      <c r="AP72" s="958" t="s">
        <v>558</v>
      </c>
      <c r="AQ72" s="958"/>
      <c r="AR72" s="958"/>
      <c r="AS72" s="958"/>
      <c r="AT72" s="958"/>
      <c r="AU72" s="958" t="s">
        <v>558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922405</v>
      </c>
      <c r="AB110" s="876"/>
      <c r="AC110" s="876"/>
      <c r="AD110" s="876"/>
      <c r="AE110" s="877"/>
      <c r="AF110" s="878">
        <v>915543</v>
      </c>
      <c r="AG110" s="876"/>
      <c r="AH110" s="876"/>
      <c r="AI110" s="876"/>
      <c r="AJ110" s="877"/>
      <c r="AK110" s="878">
        <v>918316</v>
      </c>
      <c r="AL110" s="876"/>
      <c r="AM110" s="876"/>
      <c r="AN110" s="876"/>
      <c r="AO110" s="877"/>
      <c r="AP110" s="879">
        <v>18.100000000000001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8322925</v>
      </c>
      <c r="BR110" s="829"/>
      <c r="BS110" s="829"/>
      <c r="BT110" s="829"/>
      <c r="BU110" s="829"/>
      <c r="BV110" s="829">
        <v>7705464</v>
      </c>
      <c r="BW110" s="829"/>
      <c r="BX110" s="829"/>
      <c r="BY110" s="829"/>
      <c r="BZ110" s="829"/>
      <c r="CA110" s="829">
        <v>6962898</v>
      </c>
      <c r="CB110" s="829"/>
      <c r="CC110" s="829"/>
      <c r="CD110" s="829"/>
      <c r="CE110" s="829"/>
      <c r="CF110" s="853">
        <v>137.6</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2382785</v>
      </c>
      <c r="BR112" s="804"/>
      <c r="BS112" s="804"/>
      <c r="BT112" s="804"/>
      <c r="BU112" s="804"/>
      <c r="BV112" s="804">
        <v>2156851</v>
      </c>
      <c r="BW112" s="804"/>
      <c r="BX112" s="804"/>
      <c r="BY112" s="804"/>
      <c r="BZ112" s="804"/>
      <c r="CA112" s="804">
        <v>1813337</v>
      </c>
      <c r="CB112" s="804"/>
      <c r="CC112" s="804"/>
      <c r="CD112" s="804"/>
      <c r="CE112" s="804"/>
      <c r="CF112" s="862">
        <v>35.799999999999997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216293</v>
      </c>
      <c r="AB113" s="906"/>
      <c r="AC113" s="906"/>
      <c r="AD113" s="906"/>
      <c r="AE113" s="907"/>
      <c r="AF113" s="908">
        <v>159532</v>
      </c>
      <c r="AG113" s="906"/>
      <c r="AH113" s="906"/>
      <c r="AI113" s="906"/>
      <c r="AJ113" s="907"/>
      <c r="AK113" s="908">
        <v>139233</v>
      </c>
      <c r="AL113" s="906"/>
      <c r="AM113" s="906"/>
      <c r="AN113" s="906"/>
      <c r="AO113" s="907"/>
      <c r="AP113" s="909">
        <v>2.8</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t="s">
        <v>121</v>
      </c>
      <c r="BR113" s="804"/>
      <c r="BS113" s="804"/>
      <c r="BT113" s="804"/>
      <c r="BU113" s="804"/>
      <c r="BV113" s="804" t="s">
        <v>121</v>
      </c>
      <c r="BW113" s="804"/>
      <c r="BX113" s="804"/>
      <c r="BY113" s="804"/>
      <c r="BZ113" s="804"/>
      <c r="CA113" s="804" t="s">
        <v>121</v>
      </c>
      <c r="CB113" s="804"/>
      <c r="CC113" s="804"/>
      <c r="CD113" s="804"/>
      <c r="CE113" s="804"/>
      <c r="CF113" s="862" t="s">
        <v>121</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121</v>
      </c>
      <c r="AB114" s="767"/>
      <c r="AC114" s="767"/>
      <c r="AD114" s="767"/>
      <c r="AE114" s="768"/>
      <c r="AF114" s="769" t="s">
        <v>121</v>
      </c>
      <c r="AG114" s="767"/>
      <c r="AH114" s="767"/>
      <c r="AI114" s="767"/>
      <c r="AJ114" s="768"/>
      <c r="AK114" s="769" t="s">
        <v>121</v>
      </c>
      <c r="AL114" s="767"/>
      <c r="AM114" s="767"/>
      <c r="AN114" s="767"/>
      <c r="AO114" s="768"/>
      <c r="AP114" s="811" t="s">
        <v>121</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1343856</v>
      </c>
      <c r="BR114" s="804"/>
      <c r="BS114" s="804"/>
      <c r="BT114" s="804"/>
      <c r="BU114" s="804"/>
      <c r="BV114" s="804">
        <v>1306876</v>
      </c>
      <c r="BW114" s="804"/>
      <c r="BX114" s="804"/>
      <c r="BY114" s="804"/>
      <c r="BZ114" s="804"/>
      <c r="CA114" s="804">
        <v>1299061</v>
      </c>
      <c r="CB114" s="804"/>
      <c r="CC114" s="804"/>
      <c r="CD114" s="804"/>
      <c r="CE114" s="804"/>
      <c r="CF114" s="862">
        <v>25.7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1138698</v>
      </c>
      <c r="AB117" s="890"/>
      <c r="AC117" s="890"/>
      <c r="AD117" s="890"/>
      <c r="AE117" s="891"/>
      <c r="AF117" s="892">
        <v>1075075</v>
      </c>
      <c r="AG117" s="890"/>
      <c r="AH117" s="890"/>
      <c r="AI117" s="890"/>
      <c r="AJ117" s="891"/>
      <c r="AK117" s="892">
        <v>1057549</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12049566</v>
      </c>
      <c r="BR119" s="832"/>
      <c r="BS119" s="832"/>
      <c r="BT119" s="832"/>
      <c r="BU119" s="832"/>
      <c r="BV119" s="832">
        <v>11169191</v>
      </c>
      <c r="BW119" s="832"/>
      <c r="BX119" s="832"/>
      <c r="BY119" s="832"/>
      <c r="BZ119" s="832"/>
      <c r="CA119" s="832">
        <v>10075296</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2330844</v>
      </c>
      <c r="BR120" s="829"/>
      <c r="BS120" s="829"/>
      <c r="BT120" s="829"/>
      <c r="BU120" s="829"/>
      <c r="BV120" s="829">
        <v>2565861</v>
      </c>
      <c r="BW120" s="829"/>
      <c r="BX120" s="829"/>
      <c r="BY120" s="829"/>
      <c r="BZ120" s="829"/>
      <c r="CA120" s="829">
        <v>2752394</v>
      </c>
      <c r="CB120" s="829"/>
      <c r="CC120" s="829"/>
      <c r="CD120" s="829"/>
      <c r="CE120" s="829"/>
      <c r="CF120" s="853">
        <v>54.4</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v>1918144</v>
      </c>
      <c r="DM120" s="829"/>
      <c r="DN120" s="829"/>
      <c r="DO120" s="829"/>
      <c r="DP120" s="829"/>
      <c r="DQ120" s="829">
        <v>1578090</v>
      </c>
      <c r="DR120" s="829"/>
      <c r="DS120" s="829"/>
      <c r="DT120" s="829"/>
      <c r="DU120" s="829"/>
      <c r="DV120" s="830">
        <v>31.2</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62678</v>
      </c>
      <c r="BR121" s="804"/>
      <c r="BS121" s="804"/>
      <c r="BT121" s="804"/>
      <c r="BU121" s="804"/>
      <c r="BV121" s="804">
        <v>53200</v>
      </c>
      <c r="BW121" s="804"/>
      <c r="BX121" s="804"/>
      <c r="BY121" s="804"/>
      <c r="BZ121" s="804"/>
      <c r="CA121" s="804">
        <v>47222</v>
      </c>
      <c r="CB121" s="804"/>
      <c r="CC121" s="804"/>
      <c r="CD121" s="804"/>
      <c r="CE121" s="804"/>
      <c r="CF121" s="862">
        <v>0.9</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174341</v>
      </c>
      <c r="DH121" s="804"/>
      <c r="DI121" s="804"/>
      <c r="DJ121" s="804"/>
      <c r="DK121" s="804"/>
      <c r="DL121" s="804">
        <v>238707</v>
      </c>
      <c r="DM121" s="804"/>
      <c r="DN121" s="804"/>
      <c r="DO121" s="804"/>
      <c r="DP121" s="804"/>
      <c r="DQ121" s="804">
        <v>235247</v>
      </c>
      <c r="DR121" s="804"/>
      <c r="DS121" s="804"/>
      <c r="DT121" s="804"/>
      <c r="DU121" s="804"/>
      <c r="DV121" s="781">
        <v>4.5999999999999996</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6064707</v>
      </c>
      <c r="BR122" s="832"/>
      <c r="BS122" s="832"/>
      <c r="BT122" s="832"/>
      <c r="BU122" s="832"/>
      <c r="BV122" s="832">
        <v>5702388</v>
      </c>
      <c r="BW122" s="832"/>
      <c r="BX122" s="832"/>
      <c r="BY122" s="832"/>
      <c r="BZ122" s="832"/>
      <c r="CA122" s="832">
        <v>5250322</v>
      </c>
      <c r="CB122" s="832"/>
      <c r="CC122" s="832"/>
      <c r="CD122" s="832"/>
      <c r="CE122" s="832"/>
      <c r="CF122" s="833">
        <v>103.7</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8458229</v>
      </c>
      <c r="BR123" s="820"/>
      <c r="BS123" s="820"/>
      <c r="BT123" s="820"/>
      <c r="BU123" s="820"/>
      <c r="BV123" s="820">
        <v>8321449</v>
      </c>
      <c r="BW123" s="820"/>
      <c r="BX123" s="820"/>
      <c r="BY123" s="820"/>
      <c r="BZ123" s="820"/>
      <c r="CA123" s="820">
        <v>8049938</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73.5</v>
      </c>
      <c r="BR124" s="818"/>
      <c r="BS124" s="818"/>
      <c r="BT124" s="818"/>
      <c r="BU124" s="818"/>
      <c r="BV124" s="818">
        <v>57.5</v>
      </c>
      <c r="BW124" s="818"/>
      <c r="BX124" s="818"/>
      <c r="BY124" s="818"/>
      <c r="BZ124" s="818"/>
      <c r="CA124" s="818">
        <v>40</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2208444</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8062</v>
      </c>
      <c r="AB128" s="788"/>
      <c r="AC128" s="788"/>
      <c r="AD128" s="788"/>
      <c r="AE128" s="789"/>
      <c r="AF128" s="790">
        <v>8902</v>
      </c>
      <c r="AG128" s="788"/>
      <c r="AH128" s="788"/>
      <c r="AI128" s="788"/>
      <c r="AJ128" s="789"/>
      <c r="AK128" s="790">
        <v>5978</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14.66</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5390270</v>
      </c>
      <c r="AB129" s="767"/>
      <c r="AC129" s="767"/>
      <c r="AD129" s="767"/>
      <c r="AE129" s="768"/>
      <c r="AF129" s="769">
        <v>5465635</v>
      </c>
      <c r="AG129" s="767"/>
      <c r="AH129" s="767"/>
      <c r="AI129" s="767"/>
      <c r="AJ129" s="768"/>
      <c r="AK129" s="769">
        <v>5571792</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19.66</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510722</v>
      </c>
      <c r="AB130" s="767"/>
      <c r="AC130" s="767"/>
      <c r="AD130" s="767"/>
      <c r="AE130" s="768"/>
      <c r="AF130" s="769">
        <v>517768</v>
      </c>
      <c r="AG130" s="767"/>
      <c r="AH130" s="767"/>
      <c r="AI130" s="767"/>
      <c r="AJ130" s="768"/>
      <c r="AK130" s="769">
        <v>511211</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11.4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4879548</v>
      </c>
      <c r="AB131" s="751"/>
      <c r="AC131" s="751"/>
      <c r="AD131" s="751"/>
      <c r="AE131" s="752"/>
      <c r="AF131" s="753">
        <v>4947867</v>
      </c>
      <c r="AG131" s="751"/>
      <c r="AH131" s="751"/>
      <c r="AI131" s="751"/>
      <c r="AJ131" s="752"/>
      <c r="AK131" s="753">
        <v>5060581</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40</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12.704332450000001</v>
      </c>
      <c r="AB132" s="732"/>
      <c r="AC132" s="732"/>
      <c r="AD132" s="732"/>
      <c r="AE132" s="733"/>
      <c r="AF132" s="734">
        <v>11.08366494</v>
      </c>
      <c r="AG132" s="732"/>
      <c r="AH132" s="732"/>
      <c r="AI132" s="732"/>
      <c r="AJ132" s="733"/>
      <c r="AK132" s="734">
        <v>10.677825329999999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10.4</v>
      </c>
      <c r="AB133" s="711"/>
      <c r="AC133" s="711"/>
      <c r="AD133" s="711"/>
      <c r="AE133" s="712"/>
      <c r="AF133" s="710">
        <v>11.3</v>
      </c>
      <c r="AG133" s="711"/>
      <c r="AH133" s="711"/>
      <c r="AI133" s="711"/>
      <c r="AJ133" s="712"/>
      <c r="AK133" s="710">
        <v>11.4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g7y4vHCWNB+EZ43K1qeQSrMUqn/uTy2FXXbJJDWvtui4kgOb4ReleZyhzAMfewkd7ZIGHzkTsNOshqlcgP3zw==" saltValue="IK9f6I/3paVTJ8Cm5PQl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pageSetUpPr fitToPage="1"/>
  </sheetPr>
  <dimension ref="A1:DQ105"/>
  <sheetViews>
    <sheetView showGridLines="0" view="pageBreakPreview" topLeftCell="A38" zoomScale="70" zoomScaleNormal="85" zoomScaleSheetLayoutView="70" workbookViewId="0">
      <selection activeCell="AZ75" sqref="AZ75:BA76"/>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9Ts3Iqwz8DqBSxSCeDQABQUx4UpBySWPtG/yJIAbXkSnX5V2kaS8XPsnZYqTv1s+YHJG+De0DHOFjmAZ3JTw4g==" saltValue="gClHEN5pZV/QkI9NacyeQ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DL89"/>
  <sheetViews>
    <sheetView showGridLines="0" zoomScale="70" zoomScaleNormal="70" zoomScaleSheetLayoutView="55" workbookViewId="0">
      <selection activeCell="BX47" sqref="BX47"/>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0bMU5wPQgpoNxwx7riF0BGNbdrqE5TcY6QgMn4kd1LX/NvaBk1V/1dD2uAnOWq7atXPqDYx6QxQ7PKVEnTEYA==" saltValue="n9bdhKsmCbSsTy+KH8BE8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1298437</v>
      </c>
      <c r="AP9" s="262">
        <v>71175</v>
      </c>
      <c r="AQ9" s="263">
        <v>110873</v>
      </c>
      <c r="AR9" s="264">
        <v>-35.799999999999997</v>
      </c>
    </row>
    <row r="10" spans="1:46" ht="13.5" customHeight="1" x14ac:dyDescent="0.2">
      <c r="A10" s="247"/>
      <c r="AK10" s="1117" t="s">
        <v>483</v>
      </c>
      <c r="AL10" s="1118"/>
      <c r="AM10" s="1118"/>
      <c r="AN10" s="1119"/>
      <c r="AO10" s="265">
        <v>11481</v>
      </c>
      <c r="AP10" s="265">
        <v>629</v>
      </c>
      <c r="AQ10" s="266">
        <v>12701</v>
      </c>
      <c r="AR10" s="267">
        <v>-95</v>
      </c>
    </row>
    <row r="11" spans="1:46" ht="13.5" customHeight="1" x14ac:dyDescent="0.2">
      <c r="A11" s="247"/>
      <c r="AK11" s="1117" t="s">
        <v>484</v>
      </c>
      <c r="AL11" s="1118"/>
      <c r="AM11" s="1118"/>
      <c r="AN11" s="1119"/>
      <c r="AO11" s="265" t="s">
        <v>485</v>
      </c>
      <c r="AP11" s="265" t="s">
        <v>485</v>
      </c>
      <c r="AQ11" s="266">
        <v>1473</v>
      </c>
      <c r="AR11" s="267" t="s">
        <v>485</v>
      </c>
    </row>
    <row r="12" spans="1:46" ht="13.5" customHeight="1" x14ac:dyDescent="0.2">
      <c r="A12" s="247"/>
      <c r="AK12" s="1117" t="s">
        <v>486</v>
      </c>
      <c r="AL12" s="1118"/>
      <c r="AM12" s="1118"/>
      <c r="AN12" s="1119"/>
      <c r="AO12" s="265" t="s">
        <v>485</v>
      </c>
      <c r="AP12" s="265" t="s">
        <v>485</v>
      </c>
      <c r="AQ12" s="266">
        <v>4</v>
      </c>
      <c r="AR12" s="267" t="s">
        <v>485</v>
      </c>
    </row>
    <row r="13" spans="1:46" ht="13.5" customHeight="1" x14ac:dyDescent="0.2">
      <c r="A13" s="247"/>
      <c r="AK13" s="1117" t="s">
        <v>487</v>
      </c>
      <c r="AL13" s="1118"/>
      <c r="AM13" s="1118"/>
      <c r="AN13" s="1119"/>
      <c r="AO13" s="265">
        <v>126997</v>
      </c>
      <c r="AP13" s="265">
        <v>6961</v>
      </c>
      <c r="AQ13" s="266">
        <v>3598</v>
      </c>
      <c r="AR13" s="267">
        <v>93.5</v>
      </c>
    </row>
    <row r="14" spans="1:46" ht="13.5" customHeight="1" x14ac:dyDescent="0.2">
      <c r="A14" s="247"/>
      <c r="AK14" s="1117" t="s">
        <v>488</v>
      </c>
      <c r="AL14" s="1118"/>
      <c r="AM14" s="1118"/>
      <c r="AN14" s="1119"/>
      <c r="AO14" s="265">
        <v>37630</v>
      </c>
      <c r="AP14" s="265">
        <v>2063</v>
      </c>
      <c r="AQ14" s="266">
        <v>2175</v>
      </c>
      <c r="AR14" s="267">
        <v>-5.0999999999999996</v>
      </c>
    </row>
    <row r="15" spans="1:46" ht="13.5" customHeight="1" x14ac:dyDescent="0.2">
      <c r="A15" s="247"/>
      <c r="AK15" s="1120" t="s">
        <v>489</v>
      </c>
      <c r="AL15" s="1121"/>
      <c r="AM15" s="1121"/>
      <c r="AN15" s="1122"/>
      <c r="AO15" s="265">
        <v>-84940</v>
      </c>
      <c r="AP15" s="265">
        <v>-4656</v>
      </c>
      <c r="AQ15" s="266">
        <v>-6566</v>
      </c>
      <c r="AR15" s="267">
        <v>-29.1</v>
      </c>
    </row>
    <row r="16" spans="1:46" ht="13" x14ac:dyDescent="0.2">
      <c r="A16" s="247"/>
      <c r="AK16" s="1120" t="s">
        <v>177</v>
      </c>
      <c r="AL16" s="1121"/>
      <c r="AM16" s="1121"/>
      <c r="AN16" s="1122"/>
      <c r="AO16" s="265">
        <v>1389605</v>
      </c>
      <c r="AP16" s="265">
        <v>76172</v>
      </c>
      <c r="AQ16" s="266">
        <v>124259</v>
      </c>
      <c r="AR16" s="267">
        <v>-38.700000000000003</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7.02</v>
      </c>
      <c r="AP21" s="278">
        <v>10.18</v>
      </c>
      <c r="AQ21" s="279">
        <v>-3.16</v>
      </c>
      <c r="AS21" s="280"/>
      <c r="AT21" s="276"/>
    </row>
    <row r="22" spans="1:46" s="248" customFormat="1" ht="13" x14ac:dyDescent="0.2">
      <c r="A22" s="276"/>
      <c r="AK22" s="1123" t="s">
        <v>495</v>
      </c>
      <c r="AL22" s="1124"/>
      <c r="AM22" s="1124"/>
      <c r="AN22" s="1125"/>
      <c r="AO22" s="281">
        <v>96.8</v>
      </c>
      <c r="AP22" s="282">
        <v>96.1</v>
      </c>
      <c r="AQ22" s="283">
        <v>0.7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918316</v>
      </c>
      <c r="AP32" s="291">
        <v>50338</v>
      </c>
      <c r="AQ32" s="292">
        <v>56040</v>
      </c>
      <c r="AR32" s="293">
        <v>-10.199999999999999</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t="s">
        <v>485</v>
      </c>
      <c r="AR34" s="293" t="s">
        <v>485</v>
      </c>
    </row>
    <row r="35" spans="1:46" ht="27" customHeight="1" x14ac:dyDescent="0.2">
      <c r="A35" s="247"/>
      <c r="AK35" s="1107" t="s">
        <v>502</v>
      </c>
      <c r="AL35" s="1108"/>
      <c r="AM35" s="1108"/>
      <c r="AN35" s="1109"/>
      <c r="AO35" s="291">
        <v>139233</v>
      </c>
      <c r="AP35" s="291">
        <v>7632</v>
      </c>
      <c r="AQ35" s="292">
        <v>19608</v>
      </c>
      <c r="AR35" s="293">
        <v>-61.1</v>
      </c>
    </row>
    <row r="36" spans="1:46" ht="27" customHeight="1" x14ac:dyDescent="0.2">
      <c r="A36" s="247"/>
      <c r="AK36" s="1107" t="s">
        <v>503</v>
      </c>
      <c r="AL36" s="1108"/>
      <c r="AM36" s="1108"/>
      <c r="AN36" s="1109"/>
      <c r="AO36" s="291" t="s">
        <v>485</v>
      </c>
      <c r="AP36" s="291" t="s">
        <v>485</v>
      </c>
      <c r="AQ36" s="292">
        <v>3090</v>
      </c>
      <c r="AR36" s="293" t="s">
        <v>485</v>
      </c>
    </row>
    <row r="37" spans="1:46" ht="13.5" customHeight="1" x14ac:dyDescent="0.2">
      <c r="A37" s="247"/>
      <c r="AK37" s="1107" t="s">
        <v>504</v>
      </c>
      <c r="AL37" s="1108"/>
      <c r="AM37" s="1108"/>
      <c r="AN37" s="1109"/>
      <c r="AO37" s="291" t="s">
        <v>485</v>
      </c>
      <c r="AP37" s="291" t="s">
        <v>485</v>
      </c>
      <c r="AQ37" s="292">
        <v>590</v>
      </c>
      <c r="AR37" s="293" t="s">
        <v>485</v>
      </c>
    </row>
    <row r="38" spans="1:46" ht="27" customHeight="1" x14ac:dyDescent="0.2">
      <c r="A38" s="247"/>
      <c r="AK38" s="1110" t="s">
        <v>505</v>
      </c>
      <c r="AL38" s="1111"/>
      <c r="AM38" s="1111"/>
      <c r="AN38" s="1112"/>
      <c r="AO38" s="294" t="s">
        <v>485</v>
      </c>
      <c r="AP38" s="294" t="s">
        <v>485</v>
      </c>
      <c r="AQ38" s="295">
        <v>10</v>
      </c>
      <c r="AR38" s="283" t="s">
        <v>485</v>
      </c>
      <c r="AS38" s="290"/>
    </row>
    <row r="39" spans="1:46" ht="13" x14ac:dyDescent="0.2">
      <c r="A39" s="247"/>
      <c r="AK39" s="1110" t="s">
        <v>506</v>
      </c>
      <c r="AL39" s="1111"/>
      <c r="AM39" s="1111"/>
      <c r="AN39" s="1112"/>
      <c r="AO39" s="291">
        <v>-5978</v>
      </c>
      <c r="AP39" s="291">
        <v>-328</v>
      </c>
      <c r="AQ39" s="292">
        <v>-2093</v>
      </c>
      <c r="AR39" s="293">
        <v>-84.3</v>
      </c>
      <c r="AS39" s="290"/>
    </row>
    <row r="40" spans="1:46" ht="27" customHeight="1" x14ac:dyDescent="0.2">
      <c r="A40" s="247"/>
      <c r="AK40" s="1107" t="s">
        <v>507</v>
      </c>
      <c r="AL40" s="1108"/>
      <c r="AM40" s="1108"/>
      <c r="AN40" s="1109"/>
      <c r="AO40" s="291">
        <v>-511211</v>
      </c>
      <c r="AP40" s="291">
        <v>-28022</v>
      </c>
      <c r="AQ40" s="292">
        <v>-52347</v>
      </c>
      <c r="AR40" s="293">
        <v>-46.5</v>
      </c>
      <c r="AS40" s="290"/>
    </row>
    <row r="41" spans="1:46" ht="13" x14ac:dyDescent="0.2">
      <c r="A41" s="247"/>
      <c r="AK41" s="1113" t="s">
        <v>287</v>
      </c>
      <c r="AL41" s="1114"/>
      <c r="AM41" s="1114"/>
      <c r="AN41" s="1115"/>
      <c r="AO41" s="291">
        <v>540360</v>
      </c>
      <c r="AP41" s="291">
        <v>29620</v>
      </c>
      <c r="AQ41" s="292">
        <v>24899</v>
      </c>
      <c r="AR41" s="293">
        <v>19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1282578</v>
      </c>
      <c r="AN51" s="313">
        <v>67214</v>
      </c>
      <c r="AO51" s="314">
        <v>-16.899999999999999</v>
      </c>
      <c r="AP51" s="315">
        <v>125418</v>
      </c>
      <c r="AQ51" s="316">
        <v>10.6</v>
      </c>
      <c r="AR51" s="317">
        <v>-27.5</v>
      </c>
    </row>
    <row r="52" spans="1:44" ht="13" x14ac:dyDescent="0.2">
      <c r="A52" s="247"/>
      <c r="AK52" s="318"/>
      <c r="AL52" s="319" t="s">
        <v>517</v>
      </c>
      <c r="AM52" s="320">
        <v>419956</v>
      </c>
      <c r="AN52" s="321">
        <v>22008</v>
      </c>
      <c r="AO52" s="322">
        <v>-46.1</v>
      </c>
      <c r="AP52" s="323">
        <v>60445</v>
      </c>
      <c r="AQ52" s="324">
        <v>2.9</v>
      </c>
      <c r="AR52" s="325">
        <v>-49</v>
      </c>
    </row>
    <row r="53" spans="1:44" ht="13" x14ac:dyDescent="0.2">
      <c r="A53" s="247"/>
      <c r="AK53" s="303" t="s">
        <v>518</v>
      </c>
      <c r="AL53" s="304"/>
      <c r="AM53" s="312">
        <v>1282220</v>
      </c>
      <c r="AN53" s="313">
        <v>67760</v>
      </c>
      <c r="AO53" s="314">
        <v>0.8</v>
      </c>
      <c r="AP53" s="315">
        <v>74568</v>
      </c>
      <c r="AQ53" s="316">
        <v>-40.5</v>
      </c>
      <c r="AR53" s="317">
        <v>41.3</v>
      </c>
    </row>
    <row r="54" spans="1:44" ht="13" x14ac:dyDescent="0.2">
      <c r="A54" s="247"/>
      <c r="AK54" s="318"/>
      <c r="AL54" s="319" t="s">
        <v>517</v>
      </c>
      <c r="AM54" s="320">
        <v>403627</v>
      </c>
      <c r="AN54" s="321">
        <v>21330</v>
      </c>
      <c r="AO54" s="322">
        <v>-3.1</v>
      </c>
      <c r="AP54" s="323">
        <v>42558</v>
      </c>
      <c r="AQ54" s="324">
        <v>-29.6</v>
      </c>
      <c r="AR54" s="325">
        <v>26.5</v>
      </c>
    </row>
    <row r="55" spans="1:44" ht="13" x14ac:dyDescent="0.2">
      <c r="A55" s="247"/>
      <c r="AK55" s="303" t="s">
        <v>519</v>
      </c>
      <c r="AL55" s="304"/>
      <c r="AM55" s="312">
        <v>831270</v>
      </c>
      <c r="AN55" s="313">
        <v>44465</v>
      </c>
      <c r="AO55" s="314">
        <v>-34.4</v>
      </c>
      <c r="AP55" s="315">
        <v>73693</v>
      </c>
      <c r="AQ55" s="316">
        <v>-1.2</v>
      </c>
      <c r="AR55" s="317">
        <v>-33.200000000000003</v>
      </c>
    </row>
    <row r="56" spans="1:44" ht="13" x14ac:dyDescent="0.2">
      <c r="A56" s="247"/>
      <c r="AK56" s="318"/>
      <c r="AL56" s="319" t="s">
        <v>517</v>
      </c>
      <c r="AM56" s="320">
        <v>407624</v>
      </c>
      <c r="AN56" s="321">
        <v>21804</v>
      </c>
      <c r="AO56" s="322">
        <v>2.2000000000000002</v>
      </c>
      <c r="AP56" s="323">
        <v>44203</v>
      </c>
      <c r="AQ56" s="324">
        <v>3.9</v>
      </c>
      <c r="AR56" s="325">
        <v>-1.7</v>
      </c>
    </row>
    <row r="57" spans="1:44" ht="13" x14ac:dyDescent="0.2">
      <c r="A57" s="247"/>
      <c r="AK57" s="303" t="s">
        <v>520</v>
      </c>
      <c r="AL57" s="304"/>
      <c r="AM57" s="312">
        <v>784749</v>
      </c>
      <c r="AN57" s="313">
        <v>42638</v>
      </c>
      <c r="AO57" s="314">
        <v>-4.0999999999999996</v>
      </c>
      <c r="AP57" s="315">
        <v>79401</v>
      </c>
      <c r="AQ57" s="316">
        <v>7.7</v>
      </c>
      <c r="AR57" s="317">
        <v>-11.8</v>
      </c>
    </row>
    <row r="58" spans="1:44" ht="13" x14ac:dyDescent="0.2">
      <c r="A58" s="247"/>
      <c r="AK58" s="318"/>
      <c r="AL58" s="319" t="s">
        <v>517</v>
      </c>
      <c r="AM58" s="320">
        <v>372783</v>
      </c>
      <c r="AN58" s="321">
        <v>20254</v>
      </c>
      <c r="AO58" s="322">
        <v>-7.1</v>
      </c>
      <c r="AP58" s="323">
        <v>49347</v>
      </c>
      <c r="AQ58" s="324">
        <v>11.6</v>
      </c>
      <c r="AR58" s="325">
        <v>-18.7</v>
      </c>
    </row>
    <row r="59" spans="1:44" ht="13" x14ac:dyDescent="0.2">
      <c r="A59" s="247"/>
      <c r="AK59" s="303" t="s">
        <v>521</v>
      </c>
      <c r="AL59" s="304"/>
      <c r="AM59" s="312">
        <v>696481</v>
      </c>
      <c r="AN59" s="313">
        <v>38178</v>
      </c>
      <c r="AO59" s="314">
        <v>-10.5</v>
      </c>
      <c r="AP59" s="315">
        <v>87379</v>
      </c>
      <c r="AQ59" s="316">
        <v>10</v>
      </c>
      <c r="AR59" s="317">
        <v>-20.5</v>
      </c>
    </row>
    <row r="60" spans="1:44" ht="13" x14ac:dyDescent="0.2">
      <c r="A60" s="247"/>
      <c r="AK60" s="318"/>
      <c r="AL60" s="319" t="s">
        <v>517</v>
      </c>
      <c r="AM60" s="320">
        <v>383339</v>
      </c>
      <c r="AN60" s="321">
        <v>21013</v>
      </c>
      <c r="AO60" s="322">
        <v>3.7</v>
      </c>
      <c r="AP60" s="323">
        <v>55855</v>
      </c>
      <c r="AQ60" s="324">
        <v>13.2</v>
      </c>
      <c r="AR60" s="325">
        <v>-9.5</v>
      </c>
    </row>
    <row r="61" spans="1:44" ht="13" x14ac:dyDescent="0.2">
      <c r="A61" s="247"/>
      <c r="AK61" s="303" t="s">
        <v>522</v>
      </c>
      <c r="AL61" s="326"/>
      <c r="AM61" s="312">
        <v>975460</v>
      </c>
      <c r="AN61" s="313">
        <v>52051</v>
      </c>
      <c r="AO61" s="314">
        <v>-13</v>
      </c>
      <c r="AP61" s="315">
        <v>88092</v>
      </c>
      <c r="AQ61" s="327">
        <v>-2.7</v>
      </c>
      <c r="AR61" s="317">
        <v>-10.3</v>
      </c>
    </row>
    <row r="62" spans="1:44" ht="13" x14ac:dyDescent="0.2">
      <c r="A62" s="247"/>
      <c r="AK62" s="318"/>
      <c r="AL62" s="319" t="s">
        <v>517</v>
      </c>
      <c r="AM62" s="320">
        <v>397466</v>
      </c>
      <c r="AN62" s="321">
        <v>21282</v>
      </c>
      <c r="AO62" s="322">
        <v>-10.1</v>
      </c>
      <c r="AP62" s="323">
        <v>50482</v>
      </c>
      <c r="AQ62" s="324">
        <v>0.4</v>
      </c>
      <c r="AR62" s="325">
        <v>-10.5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Ykblcj1AKnNLA07PBMUDFIWQcruQvmtpbSIOahXaJXENQB+f+5qTiYSdKh72svd//7z0SNK2igbdDHevW7CSvA==" saltValue="WJn9Ql35mWX/6eCjW4on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pageSetUpPr fitToPage="1"/>
  </sheetPr>
  <dimension ref="A1:DU121"/>
  <sheetViews>
    <sheetView showGridLines="0" topLeftCell="A19" zoomScale="85" zoomScaleNormal="85"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Y5flgzIq5kGnE+4WUcKw5/rmnkkFEW3HTlOR94I75jvk/NTQIJzYKKcPYPf3ZjHa87HuVutFI8J8+1N9hp+/lg==" saltValue="Ns8ufcwf9ecSDKz9OuJQ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pageSetUpPr fitToPage="1"/>
  </sheetPr>
  <dimension ref="A1:EL116"/>
  <sheetViews>
    <sheetView showGridLines="0" topLeftCell="A63" zoomScale="70" zoomScaleNormal="70" zoomScaleSheetLayoutView="55" workbookViewId="0">
      <selection activeCell="BJ100" sqref="BJ100"/>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5LP8DpQ43SCoqe48NPGsJBlTJ/KUqmIbRBRxqcMCpbDWVnotb6qQh1AnnYcX1mTVSr1frWHQeByYcGMF8q+Bg==" saltValue="iee+qbTu+IpuFKr3kKR5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16.11</v>
      </c>
      <c r="G47" s="12">
        <v>21.49</v>
      </c>
      <c r="H47" s="12">
        <v>23.04</v>
      </c>
      <c r="I47" s="12">
        <v>23.81</v>
      </c>
      <c r="J47" s="13">
        <v>23.38</v>
      </c>
    </row>
    <row r="48" spans="2:10" ht="57.75" customHeight="1" x14ac:dyDescent="0.2">
      <c r="B48" s="14"/>
      <c r="C48" s="1128" t="s">
        <v>4</v>
      </c>
      <c r="D48" s="1128"/>
      <c r="E48" s="1129"/>
      <c r="F48" s="15">
        <v>6.98</v>
      </c>
      <c r="G48" s="16">
        <v>7.64</v>
      </c>
      <c r="H48" s="16">
        <v>6.78</v>
      </c>
      <c r="I48" s="16">
        <v>7.08</v>
      </c>
      <c r="J48" s="17">
        <v>7.44</v>
      </c>
    </row>
    <row r="49" spans="2:10" ht="57.75" customHeight="1" thickBot="1" x14ac:dyDescent="0.25">
      <c r="B49" s="18"/>
      <c r="C49" s="1130" t="s">
        <v>5</v>
      </c>
      <c r="D49" s="1130"/>
      <c r="E49" s="1131"/>
      <c r="F49" s="19" t="s">
        <v>529</v>
      </c>
      <c r="G49" s="20">
        <v>3.9</v>
      </c>
      <c r="H49" s="20" t="s">
        <v>530</v>
      </c>
      <c r="I49" s="20" t="s">
        <v>531</v>
      </c>
      <c r="J49" s="21" t="s">
        <v>532</v>
      </c>
    </row>
    <row r="50" spans="2:10" ht="13" x14ac:dyDescent="0.2"/>
  </sheetData>
  <sheetProtection algorithmName="SHA-512" hashValue="ADN2k1OhiOqyvPG1bu+XEY5B9gZSW1yXHxq+rLEXyzvD3q9B/SSSk9UZOGdhFu+lMpPNrLA6d5mlTsMcUC7WXQ==" saltValue="pquOQWZ9FpkNd/iLo73Q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宮脇 崇宏</cp:lastModifiedBy>
  <cp:lastPrinted>2026-03-10T00:21:30Z</cp:lastPrinted>
  <dcterms:created xsi:type="dcterms:W3CDTF">2026-02-23T09:48:16Z</dcterms:created>
  <dcterms:modified xsi:type="dcterms:W3CDTF">2026-03-17T02:15:27Z</dcterms:modified>
  <cp:category/>
</cp:coreProperties>
</file>